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70" yWindow="1140" windowWidth="15480" windowHeight="11220" tabRatio="967"/>
  </bookViews>
  <sheets>
    <sheet name="W-1ф" sheetId="1" r:id="rId1"/>
    <sheet name="W-3ф " sheetId="27" r:id="rId2"/>
    <sheet name="W-SD" sheetId="38" r:id="rId3"/>
    <sheet name="Best" sheetId="36" r:id="rId4"/>
    <sheet name="SQ" sheetId="2" r:id="rId5"/>
    <sheet name="SQ-I 1ф" sheetId="26" r:id="rId6"/>
    <sheet name="SQ-I 3ф" sheetId="24" r:id="rId7"/>
    <sheet name="SQ-C" sheetId="4" r:id="rId8"/>
    <sheet name="SQ-D" sheetId="5" r:id="rId9"/>
    <sheet name="SQ-E" sheetId="7" r:id="rId10"/>
    <sheet name="SQ-L" sheetId="8" r:id="rId11"/>
    <sheet name="металлические шкафы" sheetId="28" r:id="rId12"/>
    <sheet name="SQ-S 3ф от 45 кВА" sheetId="10" state="hidden" r:id="rId13"/>
    <sheet name="опции" sheetId="30" r:id="rId14"/>
    <sheet name="автотран-ры" sheetId="13" r:id="rId15"/>
    <sheet name="трансфильтры" sheetId="12" r:id="rId16"/>
  </sheets>
  <definedNames>
    <definedName name="_xlnm.Print_Area" localSheetId="3">Best!$A$1:$H$70</definedName>
    <definedName name="_xlnm.Print_Area" localSheetId="4">SQ!$A$1:$H$64</definedName>
    <definedName name="_xlnm.Print_Area" localSheetId="7">'SQ-C'!$A$1:$H$79</definedName>
    <definedName name="_xlnm.Print_Area" localSheetId="8">'SQ-D'!$A$1:$H$66</definedName>
    <definedName name="_xlnm.Print_Area" localSheetId="9">'SQ-E'!$A$1:$H$53</definedName>
    <definedName name="_xlnm.Print_Area" localSheetId="5">'SQ-I 1ф'!$A$1:$H$67</definedName>
    <definedName name="_xlnm.Print_Area" localSheetId="6">'SQ-I 3ф'!$A$1:$H$62</definedName>
    <definedName name="_xlnm.Print_Area" localSheetId="10">'SQ-L'!$A$1:$L$62</definedName>
    <definedName name="_xlnm.Print_Area" localSheetId="12">'SQ-S 3ф от 45 кВА'!$A$1:$H$47</definedName>
    <definedName name="_xlnm.Print_Area" localSheetId="0">'W-1ф'!$A$1:$H$70</definedName>
    <definedName name="_xlnm.Print_Area" localSheetId="1">'W-3ф '!$A$1:$H$71</definedName>
    <definedName name="_xlnm.Print_Area" localSheetId="2">'W-SD'!$A$1:$H$40</definedName>
    <definedName name="_xlnm.Print_Area" localSheetId="14">'автотран-ры'!$A$1:$I$50</definedName>
    <definedName name="_xlnm.Print_Area" localSheetId="11">'металлические шкафы'!$A$1:$H$45</definedName>
    <definedName name="_xlnm.Print_Area" localSheetId="13">опции!$A$1:$J$69</definedName>
    <definedName name="_xlnm.Print_Area" localSheetId="15">трансфильтры!$A$1:$H$65</definedName>
  </definedNames>
  <calcPr calcId="124519"/>
</workbook>
</file>

<file path=xl/calcChain.xml><?xml version="1.0" encoding="utf-8"?>
<calcChain xmlns="http://schemas.openxmlformats.org/spreadsheetml/2006/main">
  <c r="H14" i="27"/>
  <c r="H28" i="1"/>
  <c r="H26"/>
  <c r="H24"/>
  <c r="H22"/>
  <c r="H16" i="27" s="1"/>
  <c r="H20" i="1"/>
  <c r="H19" i="27" l="1"/>
  <c r="H18"/>
  <c r="H17"/>
  <c r="H15"/>
  <c r="F21" i="38" l="1"/>
  <c r="F20"/>
  <c r="F39" i="36" l="1"/>
  <c r="F38"/>
  <c r="F37"/>
  <c r="F36"/>
  <c r="F35"/>
  <c r="H39"/>
  <c r="H38"/>
  <c r="H37"/>
  <c r="H36"/>
  <c r="H35"/>
  <c r="F27" i="7"/>
  <c r="F28"/>
  <c r="F29"/>
  <c r="F30"/>
  <c r="F16" i="24"/>
  <c r="F17"/>
  <c r="F18"/>
  <c r="F19"/>
  <c r="F21"/>
  <c r="F22"/>
  <c r="F23"/>
  <c r="F24"/>
</calcChain>
</file>

<file path=xl/sharedStrings.xml><?xml version="1.0" encoding="utf-8"?>
<sst xmlns="http://schemas.openxmlformats.org/spreadsheetml/2006/main" count="1846" uniqueCount="718">
  <si>
    <r>
      <t xml:space="preserve">110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150</t>
    </r>
  </si>
  <si>
    <r>
      <t xml:space="preserve">161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220</t>
    </r>
  </si>
  <si>
    <r>
      <t xml:space="preserve">150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190</t>
    </r>
  </si>
  <si>
    <r>
      <t xml:space="preserve">174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220</t>
    </r>
  </si>
  <si>
    <r>
      <t xml:space="preserve">280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250</t>
    </r>
  </si>
  <si>
    <r>
      <t xml:space="preserve">220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196</t>
    </r>
  </si>
  <si>
    <t>512 х 255 х 247</t>
  </si>
  <si>
    <t>Стабилизаторы серии "SQ"</t>
  </si>
  <si>
    <t>Cтабилизаторы серии "SQ-S" - трехфазные, мощностью от 45 кВА</t>
  </si>
  <si>
    <t>Трёхфазные  стабилизаторы серии "SQ-S"</t>
  </si>
  <si>
    <t>PS45SQ-S-15</t>
  </si>
  <si>
    <t>PS45SQ-S-25</t>
  </si>
  <si>
    <t>PS63SQ-S-15</t>
  </si>
  <si>
    <t>PS63SQ-S-25</t>
  </si>
  <si>
    <t>PS100SQ-S-15</t>
  </si>
  <si>
    <t>PS100SQ-S-25</t>
  </si>
  <si>
    <t>PS150SQ-S-15</t>
  </si>
  <si>
    <t>PS150SQ-S-25</t>
  </si>
  <si>
    <t>PS225SQ-S-15</t>
  </si>
  <si>
    <t xml:space="preserve">      - для "SQ-D-15" - 0,6 В;</t>
  </si>
  <si>
    <t xml:space="preserve">      - для "SQ-D-25" - 1,0 В.</t>
  </si>
  <si>
    <t>(для трехфазных стабилизаторов: 360÷400 В).</t>
  </si>
  <si>
    <t>Габаритные размеры , мм Ш х Г х В</t>
  </si>
  <si>
    <t>Точность ста-билизации %</t>
  </si>
  <si>
    <t>Байпас входит в стандартную комплектацию</t>
  </si>
  <si>
    <t>1. Напряжение сети - 220В.</t>
  </si>
  <si>
    <t>2. Мощность нагрузки от 500ВА до 7500ВА.</t>
  </si>
  <si>
    <t>3. Максимальный импульсный ток, выдерживаемый варисторным ограничителем - 6500А.</t>
  </si>
  <si>
    <t>4. Максимальная рассеиваемая энергия - 150 Дж.</t>
  </si>
  <si>
    <t>5. Ослабление помех в диапазоне частот  0,15...30 МГц - 40...80 дБ.</t>
  </si>
  <si>
    <t>Габаритные  размеры, мм, Ш х Г х В</t>
  </si>
  <si>
    <r>
      <t xml:space="preserve">155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275</t>
    </r>
  </si>
  <si>
    <r>
      <t xml:space="preserve">180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255</t>
    </r>
  </si>
  <si>
    <r>
      <t xml:space="preserve">110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300</t>
    </r>
  </si>
  <si>
    <r>
      <t xml:space="preserve">132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295</t>
    </r>
  </si>
  <si>
    <t>(для трехфазных стабилизаторов 310 и 415 В).</t>
  </si>
  <si>
    <t>3. В крайних точках рабочего диапазона входного напряжения величина выходного напряжения составляет 180 и 240 В</t>
  </si>
  <si>
    <r>
      <t xml:space="preserve">266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475</t>
    </r>
  </si>
  <si>
    <r>
      <t xml:space="preserve">310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440</t>
    </r>
  </si>
  <si>
    <r>
      <t xml:space="preserve">232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500</t>
    </r>
  </si>
  <si>
    <r>
      <t xml:space="preserve">275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480</t>
    </r>
  </si>
  <si>
    <r>
      <t xml:space="preserve">190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519</t>
    </r>
  </si>
  <si>
    <r>
      <t xml:space="preserve">227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500</t>
    </r>
  </si>
  <si>
    <r>
      <t xml:space="preserve">110 </t>
    </r>
    <r>
      <rPr>
        <sz val="18"/>
        <rFont val="Arial Cyr"/>
        <charset val="204"/>
      </rPr>
      <t>÷</t>
    </r>
    <r>
      <rPr>
        <sz val="18"/>
        <rFont val="Arial Cyr"/>
        <family val="2"/>
        <charset val="204"/>
      </rPr>
      <t xml:space="preserve"> 300</t>
    </r>
  </si>
  <si>
    <r>
      <t xml:space="preserve">185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275</t>
    </r>
  </si>
  <si>
    <t>ООО "Научно-производственное предприятие ИНТЕПС"</t>
  </si>
  <si>
    <t>http://inteps.ru    e-mail: sales@inteps.ru</t>
  </si>
  <si>
    <t>Прайс-лист изделий "LIDER"</t>
  </si>
  <si>
    <t>Гарантия 3 года</t>
  </si>
  <si>
    <t>Обозначение модели</t>
  </si>
  <si>
    <t>Мощность, ВА</t>
  </si>
  <si>
    <t>Входное напряжение, В</t>
  </si>
  <si>
    <t>Габаритные размеры, мм, Ш х Г х В</t>
  </si>
  <si>
    <t>Цена розничная, руб.</t>
  </si>
  <si>
    <t>рабочее</t>
  </si>
  <si>
    <t>номинальное</t>
  </si>
  <si>
    <t>Однофазные стабилизаторы</t>
  </si>
  <si>
    <t>PS100</t>
  </si>
  <si>
    <t>125 ÷ 275</t>
  </si>
  <si>
    <t>155 ÷ 260</t>
  </si>
  <si>
    <t>220 ± 5%</t>
  </si>
  <si>
    <t>116х192х75</t>
  </si>
  <si>
    <t>PS400W</t>
  </si>
  <si>
    <t>150 ÷ 265</t>
  </si>
  <si>
    <t>220 ± 4,5%</t>
  </si>
  <si>
    <t>466х255х247</t>
  </si>
  <si>
    <t>PS3000W-50</t>
  </si>
  <si>
    <t>110 ÷ 320</t>
  </si>
  <si>
    <t>128 ÷ 320</t>
  </si>
  <si>
    <t>PS5000W-50</t>
  </si>
  <si>
    <t>PS7500W-50</t>
  </si>
  <si>
    <t>PS10000W-50</t>
  </si>
  <si>
    <t>Трехфазные стабилизаторы</t>
  </si>
  <si>
    <t>Входное линейное напряжение, В</t>
  </si>
  <si>
    <t>216 ÷ 475</t>
  </si>
  <si>
    <t>259 ÷ 456</t>
  </si>
  <si>
    <t>380 ± 4,5%</t>
  </si>
  <si>
    <t>PS9W-50</t>
  </si>
  <si>
    <t>190 ÷ 553</t>
  </si>
  <si>
    <t>221 ÷ 553</t>
  </si>
  <si>
    <t>PS15W-50</t>
  </si>
  <si>
    <t>PS22W-50</t>
  </si>
  <si>
    <t>PS30W-50</t>
  </si>
  <si>
    <t>PS3000SQ-15</t>
  </si>
  <si>
    <t>220 ± 0,9%</t>
  </si>
  <si>
    <t>PS3000SQ-25</t>
  </si>
  <si>
    <t>220 ± 1,4%</t>
  </si>
  <si>
    <t>PS3000SQ-40</t>
  </si>
  <si>
    <t>220 ± 1,8%</t>
  </si>
  <si>
    <t>PS5000SQ-15</t>
  </si>
  <si>
    <t>PS5000SQ-25</t>
  </si>
  <si>
    <t>PS5000SQ-40</t>
  </si>
  <si>
    <t>PS7500SQ-15</t>
  </si>
  <si>
    <t>PS7500SQ-25</t>
  </si>
  <si>
    <t>PS7500SQ-40</t>
  </si>
  <si>
    <t>PS10000SQ-15</t>
  </si>
  <si>
    <t>PS10000SQ-25</t>
  </si>
  <si>
    <t>PS12000SQ-15</t>
  </si>
  <si>
    <t>PS9SQ-15</t>
  </si>
  <si>
    <t>380 ± 0,9%</t>
  </si>
  <si>
    <t>PS9SQ-25</t>
  </si>
  <si>
    <t>380 ± 1,4%</t>
  </si>
  <si>
    <t>PS9SQ-40</t>
  </si>
  <si>
    <t>380 ± 1,8%</t>
  </si>
  <si>
    <t>PS15SQ-15</t>
  </si>
  <si>
    <t>PS15SQ-25</t>
  </si>
  <si>
    <t>PS15SQ-40</t>
  </si>
  <si>
    <t>PS22SQ-15</t>
  </si>
  <si>
    <t>PS22SQ-25</t>
  </si>
  <si>
    <t>PS22SQ-40</t>
  </si>
  <si>
    <t>PS30SQ-15</t>
  </si>
  <si>
    <t>PS30SQ-25</t>
  </si>
  <si>
    <t>PS36SQ-15</t>
  </si>
  <si>
    <t>380 ± 2%</t>
  </si>
  <si>
    <t>Габаритные  размеры,мм,     
 Ш х Г х В</t>
  </si>
  <si>
    <t>PS3000SQ-C-15</t>
  </si>
  <si>
    <t>155÷275</t>
  </si>
  <si>
    <t>180÷255</t>
  </si>
  <si>
    <t>220±0,9%</t>
  </si>
  <si>
    <t>PS3000SQ-C-25</t>
  </si>
  <si>
    <t>135÷290</t>
  </si>
  <si>
    <t>160÷280</t>
  </si>
  <si>
    <t>220±1,4%</t>
  </si>
  <si>
    <t>PS3000SQ-C-40</t>
  </si>
  <si>
    <t>110÷300</t>
  </si>
  <si>
    <t>132÷295</t>
  </si>
  <si>
    <t>220±1,8%</t>
  </si>
  <si>
    <t>PS5000SQ-C-15</t>
  </si>
  <si>
    <t>PS5000SQ-C-25</t>
  </si>
  <si>
    <t>PS5000SQ-C-40</t>
  </si>
  <si>
    <t>PS7500SQ-C-15</t>
  </si>
  <si>
    <t>PS7500SQ-C-25</t>
  </si>
  <si>
    <t>PS7500SQ-C-40</t>
  </si>
  <si>
    <t>PS10000SQ-C-15</t>
  </si>
  <si>
    <t>PS10000SQ-C-25</t>
  </si>
  <si>
    <t>PS10000SQ-C-40</t>
  </si>
  <si>
    <t>PS15000SQ-C-15</t>
  </si>
  <si>
    <t>PS15000SQ-C-25</t>
  </si>
  <si>
    <t>PS20000SQ-C-25</t>
  </si>
  <si>
    <t>PS9SQ-C-15</t>
  </si>
  <si>
    <t>266÷475</t>
  </si>
  <si>
    <t>310÷440</t>
  </si>
  <si>
    <t>380±0,9%</t>
  </si>
  <si>
    <t>PS9SQ-C-25</t>
  </si>
  <si>
    <t>232÷500</t>
  </si>
  <si>
    <t>275÷480</t>
  </si>
  <si>
    <t>380±1,4%</t>
  </si>
  <si>
    <t>PS9SQ-C-40</t>
  </si>
  <si>
    <t>190÷519</t>
  </si>
  <si>
    <t>227÷500</t>
  </si>
  <si>
    <t>380±1,8%</t>
  </si>
  <si>
    <t>PS15SQ-C-15</t>
  </si>
  <si>
    <t>PS15SQ-C-25</t>
  </si>
  <si>
    <t>PS15SQ-C-40</t>
  </si>
  <si>
    <t>PS22SQ-C-15</t>
  </si>
  <si>
    <t>PS22SQ-C-25</t>
  </si>
  <si>
    <t>PS22SQ-C-40</t>
  </si>
  <si>
    <t>PS30SQ-C-15</t>
  </si>
  <si>
    <t>PS30SQ-C-25</t>
  </si>
  <si>
    <t>PS30SQ-C-40</t>
  </si>
  <si>
    <t>PS45SQ-C-15</t>
  </si>
  <si>
    <t>PS45SQ-C-25</t>
  </si>
  <si>
    <t>PS63SQ-C-25</t>
  </si>
  <si>
    <t>PS15000SQ-D-15</t>
  </si>
  <si>
    <t>PS15000SQ-D-25</t>
  </si>
  <si>
    <t>PS20000SQ-D-15</t>
  </si>
  <si>
    <t>PS20000SQ-D-25</t>
  </si>
  <si>
    <t>PS30000SQ-D-15</t>
  </si>
  <si>
    <t>PS30000SQ-D-25</t>
  </si>
  <si>
    <t>PS50000SQ-D-15</t>
  </si>
  <si>
    <t>PS50000SQ-D-25</t>
  </si>
  <si>
    <t>PS45SQ-D-15</t>
  </si>
  <si>
    <t>3шт.PS15000SQ-D-15</t>
  </si>
  <si>
    <t>PS45SQ-D-25</t>
  </si>
  <si>
    <t>3шт.PS15000SQ-D-25</t>
  </si>
  <si>
    <t>PS60SQ-D-15</t>
  </si>
  <si>
    <t>3шт.PS20000SQ-D-15</t>
  </si>
  <si>
    <t>PS60SQ-D-25</t>
  </si>
  <si>
    <t>3шт.PS20000SQ-D-25</t>
  </si>
  <si>
    <t>PS100SQ-D-15</t>
  </si>
  <si>
    <t>3шт.PS30000SQ-D-15</t>
  </si>
  <si>
    <t>PS100SQ-D-25</t>
  </si>
  <si>
    <t>3шт.PS30000SQ-D-25</t>
  </si>
  <si>
    <t>PS150SQ-D-15</t>
  </si>
  <si>
    <t>3шт.PS50000SQ-D-15</t>
  </si>
  <si>
    <t>PS150SQ-D-25</t>
  </si>
  <si>
    <t>3шт.SQ50000SQ-D-25</t>
  </si>
  <si>
    <t>Входное
 напряжение, В</t>
  </si>
  <si>
    <t>Точность
 стабилизации, %</t>
  </si>
  <si>
    <t>Габаритные</t>
  </si>
  <si>
    <t>розничная,</t>
  </si>
  <si>
    <t>± 0,5</t>
  </si>
  <si>
    <t>PS5000SQ-E</t>
  </si>
  <si>
    <t>PS7500SQ-E</t>
  </si>
  <si>
    <t>PS10000SQ-E</t>
  </si>
  <si>
    <t>PS15000SQ-E</t>
  </si>
  <si>
    <t>PS20000SQ-E</t>
  </si>
  <si>
    <t>PS30000SQ-E</t>
  </si>
  <si>
    <t>PS50000SQ-E</t>
  </si>
  <si>
    <t>PS15SQ-E</t>
  </si>
  <si>
    <t>3шт.5000SQ-E</t>
  </si>
  <si>
    <t>PS22SQ-E</t>
  </si>
  <si>
    <t>3шт.7500SQ-E</t>
  </si>
  <si>
    <t>PS30SQ-E</t>
  </si>
  <si>
    <t>3шт.10000SQ-E</t>
  </si>
  <si>
    <t>PS45SQ-E</t>
  </si>
  <si>
    <t>3 шт. 15000SQ-E</t>
  </si>
  <si>
    <t>PS63SQ-E</t>
  </si>
  <si>
    <t>3 шт. 20000SQ-E</t>
  </si>
  <si>
    <t>PS100SQ-E</t>
  </si>
  <si>
    <t>3 шт. 30000SQ-E</t>
  </si>
  <si>
    <t>PS150SQ-E</t>
  </si>
  <si>
    <t>3 шт. 50000SQ-E</t>
  </si>
  <si>
    <t>Входное напряжение в режиме стабилизатора, В</t>
  </si>
  <si>
    <t>Точность стаб-ции %</t>
  </si>
  <si>
    <t>Вх. напр. в режиме регулятора, В</t>
  </si>
  <si>
    <t>Выходное напряжение в режиме регулятора, В</t>
  </si>
  <si>
    <t>PS3000SQ-L</t>
  </si>
  <si>
    <r>
      <t xml:space="preserve">135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290</t>
    </r>
  </si>
  <si>
    <r>
      <t xml:space="preserve">160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280</t>
    </r>
  </si>
  <si>
    <t>PS5000SQ-L</t>
  </si>
  <si>
    <t>PS7500SQ-L</t>
  </si>
  <si>
    <t>PS10000SQ-L</t>
  </si>
  <si>
    <t>PS15000SQ-L</t>
  </si>
  <si>
    <t>±1,4</t>
  </si>
  <si>
    <t>PS20000SQ-L</t>
  </si>
  <si>
    <t>PS30000SQ-L</t>
  </si>
  <si>
    <t>PS50000SQ-L</t>
  </si>
  <si>
    <t>ж</t>
  </si>
  <si>
    <t>АВТОТРАНСФОРМАТОРЫ ПОВЫШАЮЩИЕ И ПОНИЖАЮЩИЕ  В КОРПУСЕ</t>
  </si>
  <si>
    <t>Диапазон</t>
  </si>
  <si>
    <t>Масса в корпусе, кг</t>
  </si>
  <si>
    <t xml:space="preserve">Цена, </t>
  </si>
  <si>
    <t>Входного напряжения, В</t>
  </si>
  <si>
    <t>Выходного напряжения, В</t>
  </si>
  <si>
    <t>размеры в корпусе,мм,</t>
  </si>
  <si>
    <t xml:space="preserve">   Ш х Г х В</t>
  </si>
  <si>
    <t>Повышающие автотрансформаторы</t>
  </si>
  <si>
    <t>ATR2000</t>
  </si>
  <si>
    <t>466 х 255 х 247</t>
  </si>
  <si>
    <t>ATR3000</t>
  </si>
  <si>
    <t>ATR5000</t>
  </si>
  <si>
    <t>ATR7500</t>
  </si>
  <si>
    <t>545х350х313</t>
  </si>
  <si>
    <t>ATR10000</t>
  </si>
  <si>
    <t>ATR12500</t>
  </si>
  <si>
    <t>545х350 313</t>
  </si>
  <si>
    <t>ATR15000</t>
  </si>
  <si>
    <t>545 х 350 х 313</t>
  </si>
  <si>
    <t>ATR20000</t>
  </si>
  <si>
    <t>Понижающие автотрансформаторы</t>
  </si>
  <si>
    <t>ATL2000</t>
  </si>
  <si>
    <t>370 х 148 х 196</t>
  </si>
  <si>
    <t>ATL3000</t>
  </si>
  <si>
    <t>ATL5000</t>
  </si>
  <si>
    <t>ATL7500</t>
  </si>
  <si>
    <t>ATL10000</t>
  </si>
  <si>
    <t>ATL12500</t>
  </si>
  <si>
    <t>ATL15000</t>
  </si>
  <si>
    <t>ATL20000</t>
  </si>
  <si>
    <t>590 x 350 x 313</t>
  </si>
  <si>
    <t>Байпас автоматический встроенный</t>
  </si>
  <si>
    <t>Коммутация "вход-выход" отдельно по каждой фазе</t>
  </si>
  <si>
    <t>Компьютерный интерфейс</t>
  </si>
  <si>
    <t>Модель</t>
  </si>
  <si>
    <t>ТРАНСФИЛЬТРЫ</t>
  </si>
  <si>
    <t>Технические характеристики:</t>
  </si>
  <si>
    <t>Масса, кг</t>
  </si>
  <si>
    <t>Трансфильтр   TF 500</t>
  </si>
  <si>
    <t>Трансфильтр   TF 1000</t>
  </si>
  <si>
    <t>Трансфильтр   TF 1500</t>
  </si>
  <si>
    <t>Трансфильтр   TF 2000</t>
  </si>
  <si>
    <t>Трансфильтр   TF 3000</t>
  </si>
  <si>
    <t>Трансфильтр   TF 5000</t>
  </si>
  <si>
    <t>Трансфильтр   TF 7500</t>
  </si>
  <si>
    <t>750 x 1653 x 792</t>
  </si>
  <si>
    <t>340÷415</t>
  </si>
  <si>
    <t>180÷250</t>
  </si>
  <si>
    <t>198÷242</t>
  </si>
  <si>
    <t>PS900W-50</t>
  </si>
  <si>
    <t>PS1200W-50</t>
  </si>
  <si>
    <t>PS2000W-50</t>
  </si>
  <si>
    <t>PS12000W-50</t>
  </si>
  <si>
    <t>265х135х245</t>
  </si>
  <si>
    <t>PS36W-50</t>
  </si>
  <si>
    <t>PS3000 - 12000W</t>
  </si>
  <si>
    <t>3000-12000</t>
  </si>
  <si>
    <t>Россия, 180004, г. Псков, ул. Декабристов 17, т/ф: (8112) 73-30-16, тел: 73-30-11</t>
  </si>
  <si>
    <t xml:space="preserve">  </t>
  </si>
  <si>
    <t>Стойки к трехфазным стабилизаторам серии W и SQ</t>
  </si>
  <si>
    <t>Габаритные размеры, ШхГхВ, мм</t>
  </si>
  <si>
    <t>3шт.5000SQ-C-15</t>
  </si>
  <si>
    <t>3шт.5000SQ-C-25</t>
  </si>
  <si>
    <t>3шт.5000SQ-C-40</t>
  </si>
  <si>
    <t>3шт.7500SQ-C-15</t>
  </si>
  <si>
    <t>3шт.7500SQ-C-25</t>
  </si>
  <si>
    <t>3шт.7500SQ-C-40</t>
  </si>
  <si>
    <t>3шт.10000SQ-C-15</t>
  </si>
  <si>
    <t>3шт.10000SQ-C-25</t>
  </si>
  <si>
    <t>3шт.10000SQ-C-40</t>
  </si>
  <si>
    <t>3шт.15000SQ-C-15</t>
  </si>
  <si>
    <t>3шт.15000SQ-C-25</t>
  </si>
  <si>
    <t>3шт.20000SQ-C-25</t>
  </si>
  <si>
    <t>Стойка 6W с контролем 3х фазного выхода (с КТВ)</t>
  </si>
  <si>
    <t>PS7500SQ-I-15</t>
  </si>
  <si>
    <t>PS7500SQ-I-25</t>
  </si>
  <si>
    <t>PS7500SQ-I-40</t>
  </si>
  <si>
    <t>PS10000SQ-I-15</t>
  </si>
  <si>
    <t>PS10000SQ-I-25</t>
  </si>
  <si>
    <t>PS10000SQ-I-40</t>
  </si>
  <si>
    <t>PS12000SQ-I-15</t>
  </si>
  <si>
    <t>PS12000SQ-I-25</t>
  </si>
  <si>
    <t>PS12000SQ-I-40</t>
  </si>
  <si>
    <t>PS15000SQ-I-15</t>
  </si>
  <si>
    <t>PS15000SQ-I-25</t>
  </si>
  <si>
    <t>PS15000SQ-I-40</t>
  </si>
  <si>
    <t>PS20000SQ-I-15</t>
  </si>
  <si>
    <t>PS20000SQ-I-25</t>
  </si>
  <si>
    <t>PS20000SQ-I-40</t>
  </si>
  <si>
    <t>PS30000SQ-I-15</t>
  </si>
  <si>
    <t>PS30000SQ-I-25</t>
  </si>
  <si>
    <t>PS50000SQ-I-15</t>
  </si>
  <si>
    <t>PS50000SQ-I-25</t>
  </si>
  <si>
    <t>PS75000SQ-I-15</t>
  </si>
  <si>
    <t>PS100000SQ-I-15</t>
  </si>
  <si>
    <t>220 ± 2%</t>
  </si>
  <si>
    <t>PS22SQ-I-15</t>
  </si>
  <si>
    <t>3 шт. 7500SQ-I-15</t>
  </si>
  <si>
    <t>PS22SQ-I-25</t>
  </si>
  <si>
    <t>3 шт. 7500SQ-I-25</t>
  </si>
  <si>
    <t>PS22SQ-I-40</t>
  </si>
  <si>
    <t>3 шт. 7500SQ-I-40</t>
  </si>
  <si>
    <t>PS30SQ-I-15</t>
  </si>
  <si>
    <t>3 шт. 10000SQ-I-15</t>
  </si>
  <si>
    <t>PS30SQ-I-25</t>
  </si>
  <si>
    <t>3 шт. 10000SQ-I-25</t>
  </si>
  <si>
    <t>PS30SQ-I-40</t>
  </si>
  <si>
    <t>3 шт. 10000SQ-I-40</t>
  </si>
  <si>
    <t>PS36SQ-I-15</t>
  </si>
  <si>
    <t>3 шт. 12000SQ-I-15</t>
  </si>
  <si>
    <t>PS36SQ-I-25</t>
  </si>
  <si>
    <t>3 шт. 12000SQ-I-25</t>
  </si>
  <si>
    <t>PS36SQ-I-40</t>
  </si>
  <si>
    <t>3 шт. 12000SQ-I-40</t>
  </si>
  <si>
    <t>PS45SQ-I-15</t>
  </si>
  <si>
    <t>3 шт. 15000SQ-I-15</t>
  </si>
  <si>
    <t>PS45SQ-I-25</t>
  </si>
  <si>
    <t>3 шт. 15000SQ-I-25</t>
  </si>
  <si>
    <t>PS45SQ-I-40</t>
  </si>
  <si>
    <t>3 шт. 15000SQ-I-40</t>
  </si>
  <si>
    <t>PS63SQ-I-15</t>
  </si>
  <si>
    <t>3 шт. 20000SQ-I-15</t>
  </si>
  <si>
    <t>PS63SQ-I-25</t>
  </si>
  <si>
    <t>3 шт. 20000SQ-I-25</t>
  </si>
  <si>
    <t>PS63SQ-I-40</t>
  </si>
  <si>
    <t>3 шт. 20000SQ-I-40</t>
  </si>
  <si>
    <t>PS100SQ-I-15</t>
  </si>
  <si>
    <t>3 шт. 30000SQ-I-15</t>
  </si>
  <si>
    <t>PS100SQ-I-25</t>
  </si>
  <si>
    <t>3 шт. 30000SQ-I-25</t>
  </si>
  <si>
    <t>PS150SQ-I-15</t>
  </si>
  <si>
    <t>3 шт. 50000SQ-I-15</t>
  </si>
  <si>
    <t>PS150SQ-I-25</t>
  </si>
  <si>
    <t>3 шт. 50000SQ-I-25</t>
  </si>
  <si>
    <t>PS225SQ-I-15</t>
  </si>
  <si>
    <t>3 шт. 75000SQ-I-15</t>
  </si>
  <si>
    <t>PS300SQ-I-15</t>
  </si>
  <si>
    <t>3 шт. 100000SQ-I-15</t>
  </si>
  <si>
    <t>4. Стабилизаторы имеют следующую перегрузочную способность:</t>
  </si>
  <si>
    <t xml:space="preserve"> </t>
  </si>
  <si>
    <t xml:space="preserve">Стабилизаторы серии "W"                                                                   </t>
  </si>
  <si>
    <r>
      <t>220</t>
    </r>
    <r>
      <rPr>
        <sz val="18"/>
        <rFont val="Arial Cyr"/>
        <charset val="204"/>
      </rPr>
      <t>±0,5%</t>
    </r>
  </si>
  <si>
    <r>
      <t>380</t>
    </r>
    <r>
      <rPr>
        <sz val="18"/>
        <rFont val="Arial Cyr"/>
        <charset val="204"/>
      </rPr>
      <t>±0,5%</t>
    </r>
  </si>
  <si>
    <r>
      <t>310</t>
    </r>
    <r>
      <rPr>
        <sz val="18"/>
        <rFont val="Arial Cyr"/>
        <charset val="204"/>
      </rPr>
      <t>÷</t>
    </r>
    <r>
      <rPr>
        <sz val="18"/>
        <rFont val="Arial Cyr"/>
        <family val="2"/>
        <charset val="204"/>
      </rPr>
      <t>430</t>
    </r>
  </si>
  <si>
    <t>Точность стабилизации, %</t>
  </si>
  <si>
    <r>
      <t xml:space="preserve">198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242</t>
    </r>
  </si>
  <si>
    <r>
      <t xml:space="preserve">180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220</t>
    </r>
  </si>
  <si>
    <t>Стабилизаторы серии "SQ-D" (Digital)</t>
  </si>
  <si>
    <t>Номинальное выходное напряжение,* В</t>
  </si>
  <si>
    <r>
      <t>Примечания:</t>
    </r>
    <r>
      <rPr>
        <sz val="20"/>
        <rFont val="Arial Cyr"/>
        <charset val="204"/>
      </rPr>
      <t xml:space="preserve"> </t>
    </r>
  </si>
  <si>
    <t xml:space="preserve">1. В крайних точках рабочего диапазона входного напряжения величина выходного напряжения составляет 180 и 240 В. </t>
  </si>
  <si>
    <t>4. * - величина номинального выходного напряжения может устанавливаться с клавиатуры в пределах 210÷230 В</t>
  </si>
  <si>
    <t>Масса, не более кг</t>
  </si>
  <si>
    <t xml:space="preserve">Стабилизаторы серии "SQ-I" </t>
  </si>
  <si>
    <t xml:space="preserve">Примечания: </t>
  </si>
  <si>
    <t>Примечания:</t>
  </si>
  <si>
    <t>3. В крайних точках рабочего диапазона входного напряжения величина выходного напряжения составляет 180 и 240 В.</t>
  </si>
  <si>
    <t>2. * - величина номинального выходного напряжения может устанавливаться с клавиатуры в пределах 210÷230 В (для трехфазных стабилизаторов: 360÷400 В).</t>
  </si>
  <si>
    <t xml:space="preserve">СТАБИЛИЗАТОРЫ СЕРИИ "SQ-C" </t>
  </si>
  <si>
    <t>1. Трехфазные стабилизаторы серии "SQ-D" состоят из трех одинаковых однофазных стабилизаторов серии  "SQ-D"</t>
  </si>
  <si>
    <t>3. * - величина номинального выходного напряжения может устанавливаться с клавиатуры в пределах 210÷230 В (для трехфазных стабилизаторов: 360÷400 В).</t>
  </si>
  <si>
    <t xml:space="preserve">Стабилизаторы серии "SQ-Е" </t>
  </si>
  <si>
    <t xml:space="preserve">Стабилизаторы серии "SQ-L" </t>
  </si>
  <si>
    <t>5. Трехфазные стабилизаторы серии "SQ" мощностью от 9 кВА до 36 кВА состоят из трех одинаковых однофазных стабилизаторов серии "SQ" и коммутационной стойки с контролем трехфазного выхода, соединяющей стабилизаторы по схеме "звезда".</t>
  </si>
  <si>
    <t>Габаритные размеры, мм
ШхГхВ</t>
  </si>
  <si>
    <t>400х352х736</t>
  </si>
  <si>
    <t xml:space="preserve">Примечание: </t>
  </si>
  <si>
    <t>1. ** - при симметричной нагрузке и отсутствии перегрузки нулевого провода питающей сети.</t>
  </si>
  <si>
    <t>PS6W-50</t>
  </si>
  <si>
    <t>PS3,6W-50</t>
  </si>
  <si>
    <t>PS2,7W-50</t>
  </si>
  <si>
    <t>1. Трехфазные стабилизаторы серии "SQ-C"  мощностью 9 кВА состоят из трех одинаковых однофазных стабилизаторов серии "SQ-C" и коммутационной стойки с контролем трехфазного выхода, соединяющей стабилизаторы по схеме "звезда".
Трехфазные стабилизаторы серии "SQ-C" мощностью от 15 кВА до 63 кВА состоят из трех одинаковых однофазных стабилизаторов серии "SQ-C".</t>
  </si>
  <si>
    <t>Габаритные  размеры, 
 Ш х Г х В, мм</t>
  </si>
  <si>
    <t>Габаритные размеры, мм,
 Ш х Г х В</t>
  </si>
  <si>
    <t>2. Трехфазные стабилизаторы серии "SQ-Е" состоят из трех одинаковых однофазных стабилизаторов серии "SQ-Е".</t>
  </si>
  <si>
    <t>(для трехфазных стабилизаторов: 310÷430 В).</t>
  </si>
  <si>
    <t>Габаритные размеры, мм
 Ш х Г х В</t>
  </si>
  <si>
    <t>Электронные стабилизаторы напряжения переменного тока серии «SQ-L»  предназначены для работы с осветительным оборудованием. Могут работать как в режиме стабилизатора, так и в режиме регулятора светового потока. Работа в режиме стабилизатора и регулятора светового потока позволяет повысить ресурс работы осветительного оборудования и получать экономический эффект в режиме регулятора.</t>
  </si>
  <si>
    <t>Электронные стабилизаторы напряжения переменного тока серии «SQ-I» предназначены для питания стабилизированным напряжением с точностью от  0.9 до 1.8%  мощного промышленного оборудования (оборудование для лазерной резки и обработки металлов, сварочное оборудование и т.п.), а также для систем энергоснабжения  загородных домов.</t>
  </si>
  <si>
    <t>Электронные стабилизаторы напряжения переменного тока серии SQ  предназначены для питания стабилизированным напряжением бытовой, офисной техники, а так же для питания маломощного промышленного оборудования и приборов с точностью от 0.9 до 1.8%.</t>
  </si>
  <si>
    <t>Электронные стабилизаторы напряжения переменного  тока серии  “W” предназначены для  питания офисной, бытовой техники, а также для питания маломощного промышленного оборудования и приборов стабилизированным напряжением, соответствующим ГОСТ 13109-97.</t>
  </si>
  <si>
    <t>Габаритные размеры,мм,
Ш х Г х В</t>
  </si>
  <si>
    <t>428x175x1000</t>
  </si>
  <si>
    <t>2. В крайних точках рабочего диапазона входного напряжения величина выходного линейного напряжения составляет 310 и 415 В</t>
  </si>
  <si>
    <t>3. В крайних точках рабочего диапазона  входного линейного напряжения величина выходного линейного напряжения составляет 310 и 415 В.</t>
  </si>
  <si>
    <t>4. * - величина номинального выходного линейного  напряжения может устанавливаться с клавиатуры в пределах 360÷400 В.</t>
  </si>
  <si>
    <t>3. Данные стабилизаторы адаптированы для работы с дизель-генераторными электростанциями, которые гарантируют частоту выходного напряжения 50 Гц ±2%</t>
  </si>
  <si>
    <t>4. В крайних точках рабочего диапазона входного напряжения величина выходного напряжения составляет 180 и 240 В</t>
  </si>
  <si>
    <t>5. * - величина номинального выходного напряжения может устанавливаться с клавиатуры в пределах 180÷250 В</t>
  </si>
  <si>
    <t>Дискретность регулирования выходного напряжения:</t>
  </si>
  <si>
    <t xml:space="preserve"> Электронные стабилизаторы напряжения переменного тока серии «SQ-С» предназначены для питания оборудования и приборов, требующих гальванической развязки от внешней питающей сети.</t>
  </si>
  <si>
    <t>Электронные стабилизаторы напряжения переменного тока серии «SQ-D» предназначены для питания стабилизированным напряжением с точностью   0,5 %  мощного промышленного оборудования (оборудование для лазерной резки и обработки металлов, сварочное оборудование и т.п.), а также для систем энергоснабжения  загородных домов.</t>
  </si>
  <si>
    <t xml:space="preserve">                                                 при Рнагр от 1,5 Рном до 2 Рном - 5 сек.</t>
  </si>
  <si>
    <t xml:space="preserve">                                                 при Рнагр от 2 Рном до 4 Рном - 1 сек.</t>
  </si>
  <si>
    <t>4. Перегрузочная способность: при Рнагр от 1,1  до 1,5 Рном - 10 сек.</t>
  </si>
  <si>
    <t>Электронные трехфазные стабилизаторы напряжения переменного тока серии "SQ-S" изготавливаются в едином  корпусе.  Предназначены для обеспечения качественным напряжением промышленных объектов и оборудования на строительных площадках, могут устанавливаться в любом неотапливаемом помещении (будке, контейнере, подсобке).</t>
  </si>
  <si>
    <t>602х354х1312</t>
  </si>
  <si>
    <t>PS15000W-30</t>
  </si>
  <si>
    <t>PS20000W-30</t>
  </si>
  <si>
    <t>PS30000W-30</t>
  </si>
  <si>
    <t>PS45W-30</t>
  </si>
  <si>
    <t>PS60W-30</t>
  </si>
  <si>
    <t>3 шт. 15000W-30</t>
  </si>
  <si>
    <t>3 шт. 20000W-30</t>
  </si>
  <si>
    <t>3 шт. 30000W-30</t>
  </si>
  <si>
    <t>Опции к стабилизаторам серий "W", "SQ", "SQ-I", "SQ-D", "SQ-L", "SQ-C", "SQ-E".</t>
  </si>
  <si>
    <t>PS3000 - 12000SQ</t>
  </si>
  <si>
    <t>3000 - 12000</t>
  </si>
  <si>
    <t>PS50000SQ-I</t>
  </si>
  <si>
    <t>15000 - 30000</t>
  </si>
  <si>
    <t>PS75000SQ-I</t>
  </si>
  <si>
    <t>PS100000SQ-I</t>
  </si>
  <si>
    <t>Щит коммутации  с ручным байпасом по каждой фазе и контролем трехфазного выхода</t>
  </si>
  <si>
    <t>Щит коммутации с ручным байпасом по каждой фазе без контроля трехфазного выхода</t>
  </si>
  <si>
    <t>Щит коммутации c  контролем трехфазного выхода</t>
  </si>
  <si>
    <t>550х245х630</t>
  </si>
  <si>
    <t>680х320х780</t>
  </si>
  <si>
    <t xml:space="preserve">                                                 при Рнагр &gt; 4Рном - 0,5сек.</t>
  </si>
  <si>
    <r>
      <t xml:space="preserve">320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475</t>
    </r>
  </si>
  <si>
    <t>Электронные стабилизаторы напряжения переменного тока серии "SQ-E" являются источниками стабилизированного эталонного напряжения переменного тока частотой 50 Гц. Стабилизаторы этой серии применяются для электропитания электротехнического оборудования при проведении лабораторных, заводских испытаний.</t>
  </si>
  <si>
    <t>22500-45000</t>
  </si>
  <si>
    <t>PS30000SQ-I-40</t>
  </si>
  <si>
    <r>
      <t xml:space="preserve">110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300</t>
    </r>
  </si>
  <si>
    <r>
      <t xml:space="preserve">132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>295</t>
    </r>
  </si>
  <si>
    <t>PS100SQ-I-40</t>
  </si>
  <si>
    <t>3 шт. 30000SQ-I-40</t>
  </si>
  <si>
    <r>
      <t xml:space="preserve">190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519</t>
    </r>
  </si>
  <si>
    <r>
      <t>227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500</t>
    </r>
  </si>
  <si>
    <t>Регулируемое выходное напряжение,*В</t>
  </si>
  <si>
    <t xml:space="preserve"> Вых. напр. в режиме стабилизато-ра, *В</t>
  </si>
  <si>
    <t>Выходное, линейное напряжение,* В</t>
  </si>
  <si>
    <t>Установка счетчика электроэнергии</t>
  </si>
  <si>
    <t>657х306х674</t>
  </si>
  <si>
    <t>Байпас однофазный ручной</t>
  </si>
  <si>
    <t>3000 -12000</t>
  </si>
  <si>
    <t>170х225х135</t>
  </si>
  <si>
    <t>LIDER Б1 / 3-12</t>
  </si>
  <si>
    <r>
      <t>PS15000W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</si>
  <si>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r>
      <t>PS20000W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</si>
  <si>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r>
      <t>PS45W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</si>
  <si>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r>
      <t>3 шт. 15000W</t>
    </r>
    <r>
      <rPr>
        <vertAlign val="superscript"/>
        <sz val="18"/>
        <rFont val="Arial Cyr"/>
        <charset val="204"/>
      </rPr>
      <t>+50</t>
    </r>
    <r>
      <rPr>
        <sz val="18"/>
        <rFont val="Arial Cyr"/>
        <charset val="204"/>
      </rPr>
      <t>/</t>
    </r>
    <r>
      <rPr>
        <vertAlign val="subscript"/>
        <sz val="18"/>
        <rFont val="Arial Cyr"/>
        <charset val="204"/>
      </rPr>
      <t>-30</t>
    </r>
  </si>
  <si>
    <r>
      <t>3 шт. 20000W</t>
    </r>
    <r>
      <rPr>
        <vertAlign val="superscript"/>
        <sz val="18"/>
        <rFont val="Arial Cyr"/>
        <charset val="204"/>
      </rPr>
      <t>+50</t>
    </r>
    <r>
      <rPr>
        <sz val="18"/>
        <rFont val="Arial Cyr"/>
        <charset val="204"/>
      </rPr>
      <t>/</t>
    </r>
    <r>
      <rPr>
        <vertAlign val="subscript"/>
        <sz val="18"/>
        <rFont val="Arial Cyr"/>
        <charset val="204"/>
      </rPr>
      <t>-30</t>
    </r>
  </si>
  <si>
    <t>542х300х1250</t>
  </si>
  <si>
    <t>515х450х995</t>
  </si>
  <si>
    <t>515x450x995</t>
  </si>
  <si>
    <t>ЩК45-РБ-КТВ</t>
  </si>
  <si>
    <t>ЩК63-РБ-КТВ</t>
  </si>
  <si>
    <t>ЩК100-РБ-КТВ</t>
  </si>
  <si>
    <t>ЩК150-РБ-КТВ</t>
  </si>
  <si>
    <t>ЩК225-РБ-КТВ</t>
  </si>
  <si>
    <t>ЩК45-РБ</t>
  </si>
  <si>
    <t>ЩК100-РБ</t>
  </si>
  <si>
    <t>ЩК150-РБ</t>
  </si>
  <si>
    <t>ЩК225-РБ</t>
  </si>
  <si>
    <t>ЩК63-РБ</t>
  </si>
  <si>
    <t>ЩК30-КТВ</t>
  </si>
  <si>
    <t>ЩК45-КТВ</t>
  </si>
  <si>
    <t>ЩК63-КТВ</t>
  </si>
  <si>
    <t>ЩК225-КТВ</t>
  </si>
  <si>
    <t>ЩК300-КТВ</t>
  </si>
  <si>
    <t>1. Стабилизаторы имеют следующую перегрузочную способность:</t>
  </si>
  <si>
    <r>
      <t>PS60W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</si>
  <si>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t>PS90W-30</t>
  </si>
  <si>
    <t>22500-30000</t>
  </si>
  <si>
    <t>36000-45000</t>
  </si>
  <si>
    <t>PS12000SQ-C-15</t>
  </si>
  <si>
    <t>PS12000SQ-C-25</t>
  </si>
  <si>
    <t>PS12000SQ-C-40</t>
  </si>
  <si>
    <t>PS36SQ-C-15</t>
  </si>
  <si>
    <t>PS36SQ-C-25</t>
  </si>
  <si>
    <t>PS36SQ-C-40</t>
  </si>
  <si>
    <t>3шт.12000SQ-C-15</t>
  </si>
  <si>
    <t>3шт.12000SQ-C-25</t>
  </si>
  <si>
    <t>3шт.12000SQ-C-40</t>
  </si>
  <si>
    <t>2. Условия работы  стабилизаторов напряжения:</t>
  </si>
  <si>
    <t xml:space="preserve">     -температура окружающего воздуха от -40 до +40°С</t>
  </si>
  <si>
    <t>206х92х208</t>
  </si>
  <si>
    <t>372х192х586</t>
  </si>
  <si>
    <t>556х500х1035</t>
  </si>
  <si>
    <t>695х275х865</t>
  </si>
  <si>
    <t>895х365х1105</t>
  </si>
  <si>
    <t>Действителен с 01.11.2010 г.</t>
  </si>
  <si>
    <t>PS600W</t>
  </si>
  <si>
    <t>165 ÷ 265</t>
  </si>
  <si>
    <t xml:space="preserve">Щит коммутации с контролем  трехфазного выхода предназначен для отключения трехфазной нагрузки при пропадании одной из фаз.
</t>
  </si>
  <si>
    <t>900 - 2000</t>
  </si>
  <si>
    <t>7500 - 30000</t>
  </si>
  <si>
    <t>9000 - 36000</t>
  </si>
  <si>
    <t xml:space="preserve">Lider Ш1/3-12                        </t>
  </si>
  <si>
    <t xml:space="preserve">Lider Ш1/7,5-30                     </t>
  </si>
  <si>
    <t xml:space="preserve">Lider Ш3/9-36                        </t>
  </si>
  <si>
    <t>LIDER Б1 / 15-30</t>
  </si>
  <si>
    <t>15000 -30000</t>
  </si>
  <si>
    <t>470х276х452</t>
  </si>
  <si>
    <t>PS900W-30-К</t>
  </si>
  <si>
    <t>PS900W-50-К</t>
  </si>
  <si>
    <t>PS800W</t>
  </si>
  <si>
    <t>PS1200W-30-К</t>
  </si>
  <si>
    <t>PS1200W-50-К</t>
  </si>
  <si>
    <t>PS2000W-30-К</t>
  </si>
  <si>
    <t>PS2000W-50-К</t>
  </si>
  <si>
    <t>285х135х245</t>
  </si>
  <si>
    <t xml:space="preserve">3. Стабилизаторы серии "W-30(50)" мощностью до 2000ВА комплектуются сетевым шнуром и розетками для  </t>
  </si>
  <si>
    <t>1. Трехфазные стабилизаторы серии "W" мощностью от 2,7 кВА до 6 кВА состоят из трех одинаковых однофазных стабилизаторов серии "W-30(50)-К"  с  клеммными колодками и коммутационной стойки 6W с контролем трехфазного выхода, соединяющей стабилизаторы по схеме "звезда". Трехфазные стабилизаторы серии "W" мощностью от 9 кВА до 36 кВА состоят из трех одинаковых однофазных стабилизаторов серии "W" и коммутационной стойки 9-36 с контролем трехфазного выхода, соединяющей стабилизаторы по схеме "звезда". Трехфазные стабилизаторы серии "W"  мощностью от 45 до 90 кВА состоят из трех одинаковых однофазных стабилизаторов серии "W" соответствующей мощности.</t>
  </si>
  <si>
    <t>подключения  к сети и потребителям.</t>
  </si>
  <si>
    <t xml:space="preserve">подключения к сети и потребителям, стабилизаторы серии "W-30(50)-К" комплектуются клеммной колодкой для </t>
  </si>
  <si>
    <t>140 ÷ 275</t>
  </si>
  <si>
    <r>
      <t>Выходное линейное напряжение,*</t>
    </r>
    <r>
      <rPr>
        <b/>
        <sz val="13"/>
        <rFont val="Arial"/>
        <family val="2"/>
        <charset val="204"/>
      </rPr>
      <t>*</t>
    </r>
    <r>
      <rPr>
        <b/>
        <sz val="13"/>
        <rFont val="Arial Cyr"/>
        <charset val="204"/>
      </rPr>
      <t xml:space="preserve">
В</t>
    </r>
  </si>
  <si>
    <t>4. * - величина номинального выходного напряжения может устанавливаться с клавиатуры в пределах 210÷230 В.(для трехфазных стабилизаторов 360 ÷ 400 В)</t>
  </si>
  <si>
    <t>Выходное линейное напряжение,** В</t>
  </si>
  <si>
    <r>
      <t>Регулируемое выходное линейное напряжение *</t>
    </r>
    <r>
      <rPr>
        <b/>
        <sz val="13"/>
        <rFont val="Arial"/>
        <family val="2"/>
        <charset val="204"/>
      </rPr>
      <t>*</t>
    </r>
    <r>
      <rPr>
        <b/>
        <sz val="13"/>
        <rFont val="Arial Cyr"/>
        <charset val="204"/>
      </rPr>
      <t>, В</t>
    </r>
  </si>
  <si>
    <r>
      <t xml:space="preserve">5. * - для стабилизаторов мощностью 3 - 30 кВА номинальное выходное  напряжение можно устанавливать в пределах 210÷230 В. (для трехфазных стабилизаторов 360 </t>
    </r>
    <r>
      <rPr>
        <sz val="20"/>
        <rFont val="Arial"/>
        <family val="2"/>
        <charset val="204"/>
      </rPr>
      <t>÷ 400 В)</t>
    </r>
  </si>
  <si>
    <t>6. ** При симметричной нагрузке и отсутствии перегрузки нулевого провода питающей сети.</t>
  </si>
  <si>
    <t xml:space="preserve">                                                 </t>
  </si>
  <si>
    <t>при Рнагр от 1,5 Рном до 2 Рном - 5 сек.</t>
  </si>
  <si>
    <t xml:space="preserve">                                                </t>
  </si>
  <si>
    <t>при Рнагр от 2 Рном до 4 Рном - 1 сек.</t>
  </si>
  <si>
    <t>при Рнагр &gt; 4Рном - 10 мсек.</t>
  </si>
  <si>
    <t xml:space="preserve">2. Перегрузочная способность:  </t>
  </si>
  <si>
    <t>при Рнагр от 1,1 до 1,5 Рном - 10 сек.</t>
  </si>
  <si>
    <t xml:space="preserve">а) для стабилизаторов мощностью 400 ВА:          </t>
  </si>
  <si>
    <t>при Рнагр &gt; 1.1Рном - 10 сек.,  при Рнагр &gt; 2Рном - 2 сек.</t>
  </si>
  <si>
    <t xml:space="preserve">б) для стабилизаторов мощностью 900-2000 ВА: </t>
  </si>
  <si>
    <t>при Рнагр &gt; 1.1Рном - 10 сек., при Рнагр &gt; 1.5Рном - 5 сек.</t>
  </si>
  <si>
    <t xml:space="preserve">                                                   </t>
  </si>
  <si>
    <t>при Рнагр &gt; 2Рном - 1 сек., при Рнагр &gt; 6Рном - 10 мсек.</t>
  </si>
  <si>
    <t xml:space="preserve">в) для стабилизаторов мощностью 3 - 30 кВА:     </t>
  </si>
  <si>
    <t>при Рнагр от 1.1Рном до 1.5Рном - 10 сек.</t>
  </si>
  <si>
    <t xml:space="preserve">                                                                            </t>
  </si>
  <si>
    <t>при Рнагр от 1.5 до 2Рном - 5 сек.</t>
  </si>
  <si>
    <t>при Рнагр от 2Рном до 4Рном -1 сек.</t>
  </si>
  <si>
    <t xml:space="preserve">а) для стабилизаторов мощностью 2,7 - 6 кВА:       </t>
  </si>
  <si>
    <t>при Рнагр &gt; 1.1Рном - 10 сек.</t>
  </si>
  <si>
    <t xml:space="preserve">          </t>
  </si>
  <si>
    <t>при Рнагр &gt; 1.5Рном - 5 сек.</t>
  </si>
  <si>
    <t>при Рнагр &gt; 2Рном - 1 сек.</t>
  </si>
  <si>
    <t xml:space="preserve">              </t>
  </si>
  <si>
    <t>при Рнагр &gt; 6Рном - 10 мсек.</t>
  </si>
  <si>
    <t xml:space="preserve">б) для стабилизаторов мощностью 9 - 90 кВА:       </t>
  </si>
  <si>
    <t xml:space="preserve">                                                                                          </t>
  </si>
  <si>
    <t>при Рнагр от 2Рном до 4Рном - 1 сек.</t>
  </si>
  <si>
    <t xml:space="preserve">                                                                                         </t>
  </si>
  <si>
    <t xml:space="preserve">2. Перегрузочная способность: </t>
  </si>
  <si>
    <t>при Рнагр от 1,1  до 1,5 Рном - 10 сек.</t>
  </si>
  <si>
    <t>при Рнагр &gt; 4Рном - 0,5сек.</t>
  </si>
  <si>
    <t>7. ** При симметричной нагрузке и отсутствии перегрузки нулевого провода питающей сети.</t>
  </si>
  <si>
    <t xml:space="preserve">4. Перегрузочная способность: </t>
  </si>
  <si>
    <t xml:space="preserve">3. Перегрузочная способность: </t>
  </si>
  <si>
    <t xml:space="preserve">а) для стабилизаторов мощностью 3 - 10 кВА: </t>
  </si>
  <si>
    <t xml:space="preserve">                                                                          </t>
  </si>
  <si>
    <t xml:space="preserve">                                                                       </t>
  </si>
  <si>
    <t xml:space="preserve">                                                        </t>
  </si>
  <si>
    <t xml:space="preserve">а) для стабилизаторов мощностью 15 - 50 кВА: </t>
  </si>
  <si>
    <t xml:space="preserve">     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</si>
  <si>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</si>
  <si>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</t>
  </si>
  <si>
    <t>при Рнагр &gt; 4Рном - 0,5 сек.</t>
  </si>
  <si>
    <r>
      <t xml:space="preserve">155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280</t>
    </r>
  </si>
  <si>
    <t>760х1402х1108</t>
  </si>
  <si>
    <t>Цена розничная, руб, с НДС.</t>
  </si>
  <si>
    <t>руб, с НДС.</t>
  </si>
  <si>
    <t>PS500SQ-I-15</t>
  </si>
  <si>
    <t>PS160000SQ-I-15</t>
  </si>
  <si>
    <t>3 шт. 160000SQ-I-15</t>
  </si>
  <si>
    <r>
      <t xml:space="preserve">266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485</t>
    </r>
  </si>
  <si>
    <t>110 ÷ 300</t>
  </si>
  <si>
    <t>130 ÷ 290</t>
  </si>
  <si>
    <r>
      <t xml:space="preserve">190 </t>
    </r>
    <r>
      <rPr>
        <sz val="18"/>
        <rFont val="Calibri"/>
        <family val="2"/>
        <charset val="204"/>
      </rPr>
      <t>÷  519</t>
    </r>
  </si>
  <si>
    <r>
      <t xml:space="preserve">225 </t>
    </r>
    <r>
      <rPr>
        <sz val="18"/>
        <rFont val="Calibri"/>
        <family val="2"/>
        <charset val="204"/>
      </rPr>
      <t>÷</t>
    </r>
    <r>
      <rPr>
        <sz val="18"/>
        <rFont val="Arial Cyr"/>
        <charset val="204"/>
      </rPr>
      <t xml:space="preserve"> 502</t>
    </r>
  </si>
  <si>
    <t>190 ÷  519</t>
  </si>
  <si>
    <t>225 ÷ 502</t>
  </si>
  <si>
    <t>ЩК100-КТВ</t>
  </si>
  <si>
    <t>ЩК150-КТВ</t>
  </si>
  <si>
    <r>
      <t>Коммутация в обход стабилизатора</t>
    </r>
    <r>
      <rPr>
        <b/>
        <sz val="14"/>
        <rFont val="Arial Cyr"/>
        <charset val="204"/>
      </rPr>
      <t xml:space="preserve"> </t>
    </r>
  </si>
  <si>
    <t>Коммутация в обход стабилизатора</t>
  </si>
  <si>
    <t xml:space="preserve">Коммутация в обход стабилизатора отдельно по каждой фазе.
</t>
  </si>
  <si>
    <t xml:space="preserve">Коммутация в обход стабилизатора отдельно по каждой фазе </t>
  </si>
  <si>
    <r>
      <t xml:space="preserve">                                                </t>
    </r>
    <r>
      <rPr>
        <sz val="20"/>
        <rFont val="Arial Cyr"/>
        <charset val="204"/>
      </rPr>
      <t xml:space="preserve"> </t>
    </r>
    <r>
      <rPr>
        <b/>
        <sz val="20"/>
        <rFont val="Arial Cyr"/>
        <charset val="204"/>
      </rPr>
      <t>- щит коммутации с ручным байпасом по каждой фазе без контроля трехфазного выхода</t>
    </r>
    <r>
      <rPr>
        <b/>
        <sz val="10"/>
        <rFont val="Arial Cyr"/>
        <charset val="204"/>
      </rPr>
      <t>.</t>
    </r>
    <r>
      <rPr>
        <sz val="10"/>
        <rFont val="Arial Cyr"/>
        <charset val="204"/>
      </rPr>
      <t xml:space="preserve">  </t>
    </r>
  </si>
  <si>
    <r>
      <t xml:space="preserve">                                                </t>
    </r>
    <r>
      <rPr>
        <b/>
        <sz val="20"/>
        <rFont val="Arial Cyr"/>
        <charset val="204"/>
      </rPr>
      <t xml:space="preserve"> - щит коммутаций с ручным байпасом и контролем трехфазного выхода.</t>
    </r>
  </si>
  <si>
    <t>Примечание:   Стабилизаторы серии "SQ-C" не комплектуются следующими опциями:</t>
  </si>
  <si>
    <r>
      <t xml:space="preserve">                                               </t>
    </r>
    <r>
      <rPr>
        <b/>
        <sz val="20"/>
        <rFont val="Arial Cyr"/>
        <charset val="204"/>
      </rPr>
      <t xml:space="preserve">  - байпас однофазный ручной.</t>
    </r>
  </si>
  <si>
    <t xml:space="preserve">Lider Ш1/30-75                     </t>
  </si>
  <si>
    <t>30000 - 75000</t>
  </si>
  <si>
    <t>656х625х1234</t>
  </si>
  <si>
    <t>545х265х291</t>
  </si>
  <si>
    <t>420х400х910</t>
  </si>
  <si>
    <t>Номинальное выходное напряжение, В</t>
  </si>
  <si>
    <t>LIDER NPort-1</t>
  </si>
  <si>
    <t>LIDER NPort-8</t>
  </si>
  <si>
    <t>Осуществляет дистанционный мониторинг и управление стабилизатором по средствам LAN и  internet  сетей. Возможен просмотр основных парaметров стабилизатора (Uвх., Uвых., Iнагр., Рнагр.), а также графического изображения Uвх., Uвых. за 24 часа на экране компьютера</t>
  </si>
  <si>
    <t>206х124х208</t>
  </si>
  <si>
    <t>PS 7500 W-SD</t>
  </si>
  <si>
    <t>PS 10000 W-SD</t>
  </si>
  <si>
    <t>PS 12000 W-SD</t>
  </si>
  <si>
    <t>PS 22 W-SD</t>
  </si>
  <si>
    <t>PS 30 W-SD</t>
  </si>
  <si>
    <t>PS 36 W-SD</t>
  </si>
  <si>
    <t>3 шт.12000W-SD</t>
  </si>
  <si>
    <t>3 шт.10000W-SD</t>
  </si>
  <si>
    <t xml:space="preserve">
6.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</si>
  <si>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t>7.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</si>
  <si>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t>Стабилизаторы серии "Best"</t>
  </si>
  <si>
    <r>
      <t xml:space="preserve">135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270</t>
    </r>
  </si>
  <si>
    <r>
      <t xml:space="preserve">165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260</t>
    </r>
  </si>
  <si>
    <t>Номинальное выходное напряжение,В</t>
  </si>
  <si>
    <t>6.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</t>
  </si>
  <si>
    <t>7 ** При симметричной нагрузке и отсутствии перегрузки нулевого провода питающей сети.</t>
  </si>
  <si>
    <t xml:space="preserve">5.На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
</t>
  </si>
  <si>
    <t>5. Трехфазные стабилизаторы серии "SQ-I" состоят из трех одинаковых однофазных стабилизаторов серии "SQ-I"</t>
  </si>
  <si>
    <t xml:space="preserve">6.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
</t>
  </si>
  <si>
    <t>5.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</t>
  </si>
  <si>
    <t>5.На заказ возможно изготовление стабилизаторов с компьтерным интерфейсом RS232 и подключение 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</si>
  <si>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t>6. На заказ возможно изготовление стабилизаторов с компьтерным интерфейсом RS232 и подключение 
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</si>
  <si>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t>5.  На заказ возможно изготовление стабилизаторов с компьтерным интерфейсом RS232 и подключение 
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</si>
  <si>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r>
      <t xml:space="preserve">230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460</t>
    </r>
  </si>
  <si>
    <r>
      <t xml:space="preserve">280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442</t>
    </r>
  </si>
  <si>
    <t>90 ÷ 270</t>
  </si>
  <si>
    <t>105 ÷ 260</t>
  </si>
  <si>
    <t>155 ÷ 467</t>
  </si>
  <si>
    <t>181 ÷ 450</t>
  </si>
  <si>
    <t>5. ** При симметричной нагрузке и отсутствии перегрузки нулевого провода питающей сети.</t>
  </si>
  <si>
    <t>380 ± 5%</t>
  </si>
  <si>
    <t>440х265х273</t>
  </si>
  <si>
    <t>340х265х273</t>
  </si>
  <si>
    <t>4. Трехфазные стабилизаторы серии "Best" мощностью от 9 кВА до 36 кВА состоят
 из трех одинаковых однофазных стабилизаторов серии "Best" и коммутационной стойки с контролем трехфазного выхода, соединяющей стабилизаторы по схеме "звезда".</t>
  </si>
  <si>
    <t xml:space="preserve">3. Перегрузочная способность:  </t>
  </si>
  <si>
    <t>4. В крайних точках рабочего диапазона входного напряжения величина выходного напряжения составляет 180 и 240 В. (для трехфазных стабилизаторов 310 и 415 В).</t>
  </si>
  <si>
    <t>Электронные стабилизаторы напряжения переменного тока серии "Best" предназначены для питания бытовой техники стабилизированным напряжением, соответствующим ГОСТ 13109-97</t>
  </si>
  <si>
    <t>3. В крайних точках рабочего диапазона входного напряжения величина выходного напряжения составляет 180 и 240В (для трехфазных стабилизаторов 310 и 415В)</t>
  </si>
  <si>
    <t>PS9 Best</t>
  </si>
  <si>
    <t>PS15 Best</t>
  </si>
  <si>
    <t>PS22 Best</t>
  </si>
  <si>
    <t>PS30 Best</t>
  </si>
  <si>
    <t>PS36 Best</t>
  </si>
  <si>
    <t>PS 3000 Best</t>
  </si>
  <si>
    <t>PS 5000 Best</t>
  </si>
  <si>
    <t>PS 7500 Best</t>
  </si>
  <si>
    <t>PS 10000 Best</t>
  </si>
  <si>
    <t>PS 12000 Best</t>
  </si>
  <si>
    <t>Металлические шкафы для размещения и эксплуатации стабилизаторов напряжения</t>
  </si>
  <si>
    <t>1. В конструкции металлического шкафа для однофазных стабилизаторов напряжения предусмотрено крепление к столбу уличного освещения, опоре рекламного щита.</t>
  </si>
  <si>
    <t>2. Металлический шкаф выпускается  со степенью защиты IP 32</t>
  </si>
  <si>
    <t>545х300х1250</t>
  </si>
  <si>
    <t>PS2,7W-30</t>
  </si>
  <si>
    <t>PS3,6W-30</t>
  </si>
  <si>
    <t>PS6W-30</t>
  </si>
  <si>
    <t>PS900W-30</t>
  </si>
  <si>
    <t>PS1200W-30</t>
  </si>
  <si>
    <t>PS2000W-30</t>
  </si>
  <si>
    <t>PS3000W-30</t>
  </si>
  <si>
    <t>PS5000W-30</t>
  </si>
  <si>
    <t>PS7500W-30</t>
  </si>
  <si>
    <t>PS10000W-30</t>
  </si>
  <si>
    <t>PS12000W-30</t>
  </si>
  <si>
    <t>PS9W-30</t>
  </si>
  <si>
    <t>PS15W-30</t>
  </si>
  <si>
    <t>PS22W-30</t>
  </si>
  <si>
    <t>PS30W-30</t>
  </si>
  <si>
    <t>PS36W-30</t>
  </si>
  <si>
    <t>1. Трехфазные стабилизаторы серии "W" мощностью от 2,7 кВА до 6 кВА состоят из трех одинаковых однофазных 
стабилизаторов серии "W-30(50)-К"  с  клеммными колодками и коммутационной стойки 6W с контролем трехфазного выхода, соединяющей стабилизаторы по схеме "звезда". Трехфазные стабилизаторы серии "W" мощностью от 9 кВА до 36 кВА состоят из трех одинаковых однофазных стабилизаторов серии "W" и коммутационной стойки 9-36 с контролем трехфазного выхода, соединяющей стабилизаторы по схеме "звезда". Трехфазные стабилизаторы серии "W"  мощностью от 45 до 90 кВА состоят из трех одинаковых однофазных стабилизаторов серии "W" соответствующей мощности.</t>
  </si>
  <si>
    <t xml:space="preserve">Lider Ш1/0,9-2,0                    </t>
  </si>
  <si>
    <t>Трансфильтры предназначены для защиты электропотребителя от индустриальных и атмосферных помех. Они подавляют информационные "шумы" от компьютеров, распространяемые по сети, обеспечивают гальваническую развязку и в совокупности с варисторными ограничителями позволяют защитить нагрузку от преднамеренного воздействия спецсредствами на блоки питания Вашего оборудования и (опосредованно) на элементы памяти с целью  вывода их из строя.</t>
  </si>
  <si>
    <t>Стойка 9-36 без контроля  3х фазного выхода (без КТВ)</t>
  </si>
  <si>
    <r>
      <t>2. Стабилизаторы серии "W" выпускаются в металлическом корпусе со степенью защиты IP20, климатическое исполнение УХЛ 3.1 (температура эксплуатации -40</t>
    </r>
    <r>
      <rPr>
        <sz val="20"/>
        <rFont val="Calibri"/>
        <family val="2"/>
        <charset val="204"/>
      </rPr>
      <t>°</t>
    </r>
    <r>
      <rPr>
        <sz val="20"/>
        <rFont val="Arial"/>
        <family val="2"/>
        <charset val="204"/>
      </rPr>
      <t>С</t>
    </r>
    <r>
      <rPr>
        <sz val="20"/>
        <rFont val="Calibri"/>
        <family val="2"/>
        <charset val="204"/>
      </rPr>
      <t xml:space="preserve">; </t>
    </r>
    <r>
      <rPr>
        <sz val="20"/>
        <rFont val="Arial"/>
        <family val="2"/>
        <charset val="204"/>
      </rPr>
      <t>+40</t>
    </r>
    <r>
      <rPr>
        <sz val="20"/>
        <rFont val="Calibri"/>
        <family val="2"/>
        <charset val="204"/>
      </rPr>
      <t>°</t>
    </r>
    <r>
      <rPr>
        <sz val="20"/>
        <rFont val="Arial"/>
        <family val="2"/>
        <charset val="204"/>
      </rPr>
      <t>С)</t>
    </r>
  </si>
  <si>
    <t>3. Стабилизаторы серии "W" выпускаются в металлическом корпусе со степенью защиты IP20, климатическое исполнение УХЛ 3.1 (температура эксплуатации -40°С; +40°С)</t>
  </si>
  <si>
    <t>8.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</si>
  <si>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r>
      <t>Стойка 9-36 с контролем 3х фазного выхода (с КТВ)</t>
    </r>
    <r>
      <rPr>
        <b/>
        <sz val="20"/>
        <rFont val="Calibri"/>
        <family val="2"/>
        <charset val="204"/>
      </rPr>
      <t>***</t>
    </r>
  </si>
  <si>
    <r>
      <t>Стойка 9-36 с ручным байпасом (с ручным БП)</t>
    </r>
    <r>
      <rPr>
        <b/>
        <sz val="20"/>
        <rFont val="Calibri"/>
        <family val="2"/>
        <charset val="204"/>
      </rPr>
      <t>***</t>
    </r>
  </si>
  <si>
    <r>
      <t>7.</t>
    </r>
    <r>
      <rPr>
        <sz val="20"/>
        <rFont val="Arial"/>
        <family val="2"/>
        <charset val="204"/>
      </rPr>
      <t>***</t>
    </r>
    <r>
      <rPr>
        <sz val="20"/>
        <rFont val="Arial Cyr"/>
        <charset val="204"/>
      </rPr>
      <t xml:space="preserve"> На заказ возможно изготовление стойки с ручным байпасом и контролем 3х фазного выхода ( с ручным БП и КТВ) </t>
    </r>
  </si>
  <si>
    <t>1.Стабилизаторы серии "W-SD" выпускаются в металлическом корпусе со степенью защиты IP20, 
климатическое исполнение УХЛ 3.1(температура эксплуатации -40°С; +40°С)</t>
  </si>
  <si>
    <t>1. Стабилизаторы серии "Best"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</si>
  <si>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</si>
  <si>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"SQ-I" изготавливаются в металлическом корпусе со степенью защиты IP20, климатическое исполнение УХЛ 3.1 (температура эксплуатации -40°С; +40°С)</t>
  </si>
  <si>
    <t>3. Стабилизаторы серии "SQ-С" изготавливаются в металлическом корпусе со степенью защиты IP20, климатическое исполнение УХЛ 3.1 (температура эксплуатации -40°С; +40°С)</t>
  </si>
  <si>
    <t>2. Стабилизаторы серии "SQ-D"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</si>
  <si>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"SQ-Е" выпускаются в металлическом корпусе со степенью защиты IP20, климатическое исполнение УХЛ 3.1 (температура эксплуатации -40°С; +40°С)</t>
  </si>
  <si>
    <t>2. Стабилизаторы серии "SQ-L" изготавливаются в металлическом корпусе со степенью защиты IP20, климатическое исполнение УХЛ 3.1 (температура эксплуатации -40°С; +40°С)</t>
  </si>
  <si>
    <t>2. Трехфазные стабилизаторы серии "W-SD" мощностью от 22 кВА состоят из трех одинаковых однофазных стабилизаторов серии "W-SD" с  клеммными зажимами и коммутационной стойки 9-36 с контролем трехфазного выхода, соеденяющей стабилизаторы по схеме "звезда". Стабилизаторы PS 30 W-SD  и PS 36 W-SD состоят из трех одинаковых однофазных стабилизаторов серии "PS 10000 W-SD" и "PS 12000 W-SD".</t>
  </si>
  <si>
    <t>PS30000SQ-I</t>
  </si>
  <si>
    <t>PS7500-20000SQ-I</t>
  </si>
  <si>
    <t>7500-20000</t>
  </si>
  <si>
    <t>PS3000-12000 Best</t>
  </si>
  <si>
    <t>PS15000 - 30000 W</t>
  </si>
  <si>
    <t>PS7500-12000 W-SD</t>
  </si>
  <si>
    <t>7500-12000</t>
  </si>
  <si>
    <t>г. Москва, Щелковское шоссе, дом 100</t>
  </si>
  <si>
    <t>Тел.: (495) 510-05-29</t>
  </si>
  <si>
    <t>E-mail: stabenergy@mail.ru     info@stabenergy.ru</t>
  </si>
</sst>
</file>

<file path=xl/styles.xml><?xml version="1.0" encoding="utf-8"?>
<styleSheet xmlns="http://schemas.openxmlformats.org/spreadsheetml/2006/main">
  <numFmts count="5">
    <numFmt numFmtId="164" formatCode="#,##0&quot;р.&quot;"/>
    <numFmt numFmtId="165" formatCode="#,##0&quot;р.&quot;;[Red]#,##0&quot;р.&quot;"/>
    <numFmt numFmtId="166" formatCode="#,##0_р_."/>
    <numFmt numFmtId="167" formatCode="#,##0_р_.;[Red]#,##0_р_."/>
    <numFmt numFmtId="168" formatCode="#,##0.00&quot;р.&quot;"/>
  </numFmts>
  <fonts count="67">
    <font>
      <sz val="10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b/>
      <sz val="18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b/>
      <sz val="20"/>
      <name val="Arial Cyr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20"/>
      <name val="Arial"/>
      <family val="2"/>
      <charset val="204"/>
    </font>
    <font>
      <sz val="20"/>
      <name val="Arial Cyr"/>
      <charset val="204"/>
    </font>
    <font>
      <sz val="20"/>
      <name val="Arial Cyr"/>
      <family val="2"/>
      <charset val="204"/>
    </font>
    <font>
      <b/>
      <sz val="22"/>
      <name val="Arial"/>
      <family val="2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sz val="18"/>
      <name val="Arial Cyr"/>
      <family val="2"/>
      <charset val="204"/>
    </font>
    <font>
      <sz val="18"/>
      <name val="Symbol"/>
      <family val="1"/>
      <charset val="2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 Cyr"/>
      <family val="2"/>
      <charset val="204"/>
    </font>
    <font>
      <b/>
      <sz val="24"/>
      <name val="Arial Cyr"/>
      <charset val="204"/>
    </font>
    <font>
      <sz val="22"/>
      <name val="Arial Cyr"/>
      <charset val="204"/>
    </font>
    <font>
      <b/>
      <i/>
      <sz val="14"/>
      <name val="Arial Cyr"/>
      <charset val="204"/>
    </font>
    <font>
      <b/>
      <sz val="22"/>
      <name val="Arial Cyr"/>
      <family val="2"/>
      <charset val="204"/>
    </font>
    <font>
      <sz val="12"/>
      <name val="Arial Cyr"/>
      <family val="2"/>
      <charset val="204"/>
    </font>
    <font>
      <sz val="22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u/>
      <sz val="20"/>
      <name val="Arial Cyr"/>
      <charset val="204"/>
    </font>
    <font>
      <u/>
      <sz val="14"/>
      <color indexed="12"/>
      <name val="Arial Cyr"/>
      <charset val="204"/>
    </font>
    <font>
      <u/>
      <sz val="16"/>
      <color indexed="12"/>
      <name val="Arial Cyr"/>
      <charset val="204"/>
    </font>
    <font>
      <u/>
      <sz val="18"/>
      <color indexed="12"/>
      <name val="Arial Cyr"/>
      <charset val="204"/>
    </font>
    <font>
      <u/>
      <sz val="22"/>
      <color indexed="12"/>
      <name val="Arial Cyr"/>
      <charset val="204"/>
    </font>
    <font>
      <b/>
      <vertAlign val="superscript"/>
      <sz val="20"/>
      <name val="Arial Cyr"/>
      <charset val="204"/>
    </font>
    <font>
      <b/>
      <sz val="13"/>
      <name val="Arial Cyr"/>
      <charset val="204"/>
    </font>
    <font>
      <b/>
      <sz val="13"/>
      <name val="Arial"/>
      <family val="2"/>
      <charset val="204"/>
    </font>
    <font>
      <b/>
      <i/>
      <sz val="13"/>
      <name val="Arial Cyr"/>
      <charset val="204"/>
    </font>
    <font>
      <sz val="10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b/>
      <sz val="26"/>
      <name val="Arial"/>
      <family val="2"/>
      <charset val="204"/>
    </font>
    <font>
      <b/>
      <sz val="26"/>
      <name val="Arial Cyr"/>
      <family val="2"/>
      <charset val="204"/>
    </font>
    <font>
      <sz val="18"/>
      <name val="Calibri"/>
      <family val="2"/>
      <charset val="204"/>
    </font>
    <font>
      <b/>
      <vertAlign val="subscript"/>
      <sz val="20"/>
      <name val="Arial Cyr"/>
      <charset val="204"/>
    </font>
    <font>
      <vertAlign val="superscript"/>
      <sz val="18"/>
      <name val="Arial Cyr"/>
      <charset val="204"/>
    </font>
    <font>
      <vertAlign val="subscript"/>
      <sz val="18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  <font>
      <sz val="20"/>
      <color rgb="FFFF0000"/>
      <name val="Arial Cyr"/>
      <charset val="204"/>
    </font>
    <font>
      <sz val="20"/>
      <color rgb="FFFF0000"/>
      <name val="Arial"/>
      <family val="2"/>
      <charset val="204"/>
    </font>
    <font>
      <sz val="20"/>
      <name val="Calibri"/>
      <family val="2"/>
      <charset val="204"/>
    </font>
    <font>
      <b/>
      <sz val="20"/>
      <name val="Calibri"/>
      <family val="2"/>
      <charset val="204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65" fillId="0" borderId="0" applyNumberFormat="0" applyFont="0" applyFill="0" applyBorder="0" applyAlignment="0" applyProtection="0">
      <alignment vertical="top"/>
    </xf>
  </cellStyleXfs>
  <cellXfs count="7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4" fillId="0" borderId="0" xfId="0" applyFont="1"/>
    <xf numFmtId="0" fontId="12" fillId="0" borderId="0" xfId="0" applyFont="1" applyBorder="1"/>
    <xf numFmtId="0" fontId="24" fillId="0" borderId="0" xfId="0" applyFont="1"/>
    <xf numFmtId="0" fontId="32" fillId="0" borderId="0" xfId="0" applyFont="1"/>
    <xf numFmtId="0" fontId="0" fillId="0" borderId="0" xfId="0" applyBorder="1"/>
    <xf numFmtId="164" fontId="12" fillId="0" borderId="0" xfId="0" applyNumberFormat="1" applyFont="1" applyBorder="1"/>
    <xf numFmtId="164" fontId="27" fillId="0" borderId="0" xfId="0" applyNumberFormat="1" applyFont="1" applyBorder="1" applyAlignment="1">
      <alignment horizontal="left" vertical="center"/>
    </xf>
    <xf numFmtId="0" fontId="20" fillId="0" borderId="0" xfId="0" applyFont="1"/>
    <xf numFmtId="0" fontId="15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Border="1"/>
    <xf numFmtId="1" fontId="13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0" fontId="25" fillId="0" borderId="1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/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0" fillId="0" borderId="0" xfId="0" applyNumberFormat="1"/>
    <xf numFmtId="166" fontId="12" fillId="0" borderId="0" xfId="0" applyNumberFormat="1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Border="1"/>
    <xf numFmtId="164" fontId="0" fillId="0" borderId="0" xfId="0" applyNumberFormat="1" applyBorder="1"/>
    <xf numFmtId="166" fontId="12" fillId="0" borderId="0" xfId="0" applyNumberFormat="1" applyFont="1" applyBorder="1"/>
    <xf numFmtId="0" fontId="4" fillId="0" borderId="0" xfId="0" applyFont="1" applyAlignment="1">
      <alignment horizontal="right"/>
    </xf>
    <xf numFmtId="0" fontId="0" fillId="0" borderId="0" xfId="0" applyFill="1" applyBorder="1"/>
    <xf numFmtId="0" fontId="8" fillId="0" borderId="4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 vertical="center" shrinkToFit="1"/>
    </xf>
    <xf numFmtId="0" fontId="0" fillId="0" borderId="3" xfId="0" applyBorder="1"/>
    <xf numFmtId="0" fontId="4" fillId="0" borderId="0" xfId="0" applyFont="1" applyBorder="1" applyAlignment="1">
      <alignment vertical="center" wrapText="1"/>
    </xf>
    <xf numFmtId="0" fontId="0" fillId="0" borderId="8" xfId="0" applyBorder="1"/>
    <xf numFmtId="0" fontId="0" fillId="2" borderId="0" xfId="0" applyFill="1"/>
    <xf numFmtId="164" fontId="13" fillId="0" borderId="3" xfId="0" applyNumberFormat="1" applyFont="1" applyBorder="1" applyAlignment="1">
      <alignment horizontal="center"/>
    </xf>
    <xf numFmtId="166" fontId="0" fillId="0" borderId="0" xfId="0" applyNumberFormat="1" applyBorder="1"/>
    <xf numFmtId="166" fontId="0" fillId="0" borderId="8" xfId="0" applyNumberFormat="1" applyBorder="1"/>
    <xf numFmtId="164" fontId="6" fillId="0" borderId="0" xfId="0" applyNumberFormat="1" applyFont="1" applyFill="1" applyBorder="1" applyAlignment="1">
      <alignment horizontal="center" vertical="center"/>
    </xf>
    <xf numFmtId="166" fontId="12" fillId="0" borderId="8" xfId="0" applyNumberFormat="1" applyFont="1" applyBorder="1"/>
    <xf numFmtId="167" fontId="12" fillId="0" borderId="8" xfId="0" applyNumberFormat="1" applyFont="1" applyBorder="1"/>
    <xf numFmtId="167" fontId="0" fillId="0" borderId="8" xfId="0" applyNumberFormat="1" applyBorder="1"/>
    <xf numFmtId="0" fontId="14" fillId="0" borderId="3" xfId="0" applyFont="1" applyBorder="1"/>
    <xf numFmtId="0" fontId="6" fillId="0" borderId="0" xfId="0" applyFont="1"/>
    <xf numFmtId="3" fontId="0" fillId="0" borderId="0" xfId="0" applyNumberFormat="1" applyBorder="1"/>
    <xf numFmtId="3" fontId="0" fillId="0" borderId="0" xfId="0" applyNumberFormat="1"/>
    <xf numFmtId="3" fontId="6" fillId="0" borderId="0" xfId="0" applyNumberFormat="1" applyFont="1"/>
    <xf numFmtId="3" fontId="12" fillId="0" borderId="0" xfId="0" applyNumberFormat="1" applyFont="1"/>
    <xf numFmtId="1" fontId="0" fillId="0" borderId="0" xfId="0" applyNumberFormat="1" applyBorder="1"/>
    <xf numFmtId="1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66" fontId="6" fillId="0" borderId="0" xfId="0" applyNumberFormat="1" applyFont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left" vertical="center" wrapText="1"/>
    </xf>
    <xf numFmtId="168" fontId="5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9" fontId="38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/>
    </xf>
    <xf numFmtId="0" fontId="11" fillId="0" borderId="0" xfId="0" applyFont="1" applyBorder="1"/>
    <xf numFmtId="164" fontId="13" fillId="0" borderId="0" xfId="0" applyNumberFormat="1" applyFont="1" applyFill="1" applyBorder="1" applyAlignment="1">
      <alignment horizontal="center" vertical="center" shrinkToFit="1"/>
    </xf>
    <xf numFmtId="164" fontId="13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165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/>
    <xf numFmtId="164" fontId="2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shrinkToFit="1"/>
    </xf>
    <xf numFmtId="164" fontId="35" fillId="0" borderId="0" xfId="0" applyNumberFormat="1" applyFont="1" applyFill="1" applyBorder="1" applyAlignment="1">
      <alignment horizontal="center" vertical="center" shrinkToFit="1"/>
    </xf>
    <xf numFmtId="164" fontId="12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 shrinkToFit="1"/>
    </xf>
    <xf numFmtId="164" fontId="36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40" fillId="0" borderId="0" xfId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166" fontId="20" fillId="0" borderId="0" xfId="0" applyNumberFormat="1" applyFont="1" applyBorder="1"/>
    <xf numFmtId="0" fontId="20" fillId="0" borderId="0" xfId="0" applyFont="1" applyBorder="1"/>
    <xf numFmtId="0" fontId="15" fillId="0" borderId="0" xfId="0" applyFont="1" applyBorder="1"/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66" fontId="20" fillId="0" borderId="11" xfId="0" applyNumberFormat="1" applyFont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66" fontId="20" fillId="0" borderId="18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166" fontId="20" fillId="0" borderId="23" xfId="0" applyNumberFormat="1" applyFont="1" applyBorder="1" applyAlignment="1">
      <alignment horizontal="center" vertical="center"/>
    </xf>
    <xf numFmtId="166" fontId="20" fillId="0" borderId="24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0" fontId="29" fillId="0" borderId="6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/>
    </xf>
    <xf numFmtId="0" fontId="45" fillId="0" borderId="21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21" fillId="0" borderId="12" xfId="0" applyNumberFormat="1" applyFont="1" applyFill="1" applyBorder="1" applyAlignment="1">
      <alignment horizontal="center" vertical="center"/>
    </xf>
    <xf numFmtId="166" fontId="21" fillId="0" borderId="13" xfId="0" applyNumberFormat="1" applyFont="1" applyFill="1" applyBorder="1" applyAlignment="1">
      <alignment horizontal="center" vertical="center"/>
    </xf>
    <xf numFmtId="166" fontId="21" fillId="0" borderId="25" xfId="0" applyNumberFormat="1" applyFont="1" applyFill="1" applyBorder="1" applyAlignment="1">
      <alignment horizontal="center" vertical="center"/>
    </xf>
    <xf numFmtId="166" fontId="21" fillId="0" borderId="2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45" fillId="0" borderId="3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29" fillId="0" borderId="4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shrinkToFit="1"/>
    </xf>
    <xf numFmtId="0" fontId="32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1" fillId="0" borderId="0" xfId="1" applyFont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wrapText="1"/>
    </xf>
    <xf numFmtId="0" fontId="49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8" fillId="0" borderId="0" xfId="0" applyFont="1" applyFill="1" applyBorder="1" applyAlignment="1">
      <alignment horizontal="left"/>
    </xf>
    <xf numFmtId="166" fontId="20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34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49" fillId="0" borderId="0" xfId="0" applyFont="1" applyFill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4" fontId="1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Alignment="1"/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43" fillId="0" borderId="0" xfId="1" applyFont="1" applyBorder="1" applyAlignment="1" applyProtection="1">
      <alignment horizontal="center" vertical="center"/>
    </xf>
    <xf numFmtId="0" fontId="8" fillId="0" borderId="41" xfId="0" applyFont="1" applyFill="1" applyBorder="1" applyAlignment="1">
      <alignment horizontal="left" vertical="center" shrinkToFit="1"/>
    </xf>
    <xf numFmtId="0" fontId="1" fillId="0" borderId="0" xfId="2" applyFont="1"/>
    <xf numFmtId="0" fontId="48" fillId="0" borderId="0" xfId="2" applyBorder="1"/>
    <xf numFmtId="0" fontId="5" fillId="0" borderId="0" xfId="2" applyFont="1" applyAlignment="1">
      <alignment horizontal="center"/>
    </xf>
    <xf numFmtId="0" fontId="48" fillId="0" borderId="0" xfId="2"/>
    <xf numFmtId="0" fontId="8" fillId="0" borderId="0" xfId="2" applyFont="1" applyAlignment="1">
      <alignment vertical="center"/>
    </xf>
    <xf numFmtId="0" fontId="1" fillId="0" borderId="0" xfId="2" applyFont="1" applyAlignment="1">
      <alignment horizontal="right"/>
    </xf>
    <xf numFmtId="0" fontId="22" fillId="0" borderId="0" xfId="2" applyFont="1" applyFill="1" applyBorder="1" applyAlignment="1">
      <alignment horizontal="left" vertical="center" shrinkToFit="1"/>
    </xf>
    <xf numFmtId="0" fontId="8" fillId="0" borderId="20" xfId="2" applyFont="1" applyFill="1" applyBorder="1" applyAlignment="1">
      <alignment horizontal="center" vertical="center" shrinkToFit="1"/>
    </xf>
    <xf numFmtId="0" fontId="45" fillId="0" borderId="21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shrinkToFit="1"/>
    </xf>
    <xf numFmtId="0" fontId="33" fillId="0" borderId="0" xfId="2" applyFont="1" applyFill="1" applyBorder="1" applyAlignment="1">
      <alignment vertical="center" shrinkToFit="1"/>
    </xf>
    <xf numFmtId="0" fontId="1" fillId="0" borderId="0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left" vertical="center" wrapText="1"/>
    </xf>
    <xf numFmtId="0" fontId="8" fillId="0" borderId="19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26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center" vertical="center"/>
    </xf>
    <xf numFmtId="0" fontId="48" fillId="0" borderId="0" xfId="2" applyFill="1" applyBorder="1"/>
    <xf numFmtId="166" fontId="30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49" fillId="0" borderId="0" xfId="2" applyFont="1" applyFill="1" applyBorder="1" applyAlignment="1">
      <alignment horizontal="left" vertical="center" shrinkToFit="1"/>
    </xf>
    <xf numFmtId="0" fontId="8" fillId="0" borderId="20" xfId="2" applyFont="1" applyFill="1" applyBorder="1" applyAlignment="1">
      <alignment horizontal="left" vertical="center" shrinkToFit="1"/>
    </xf>
    <xf numFmtId="0" fontId="24" fillId="0" borderId="2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/>
    <xf numFmtId="0" fontId="0" fillId="0" borderId="0" xfId="0" applyNumberFormat="1"/>
    <xf numFmtId="0" fontId="8" fillId="0" borderId="0" xfId="0" applyNumberFormat="1" applyFont="1"/>
    <xf numFmtId="0" fontId="48" fillId="0" borderId="0" xfId="2" applyBorder="1" applyAlignment="1">
      <alignment horizontal="center"/>
    </xf>
    <xf numFmtId="0" fontId="58" fillId="0" borderId="0" xfId="0" applyFont="1"/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shrinkToFit="1"/>
    </xf>
    <xf numFmtId="166" fontId="20" fillId="0" borderId="44" xfId="0" applyNumberFormat="1" applyFont="1" applyBorder="1" applyAlignment="1">
      <alignment horizontal="center" vertical="center"/>
    </xf>
    <xf numFmtId="166" fontId="20" fillId="0" borderId="43" xfId="0" applyNumberFormat="1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25" fillId="0" borderId="45" xfId="0" applyFont="1" applyFill="1" applyBorder="1" applyAlignment="1">
      <alignment horizontal="center" vertical="center" shrinkToFit="1"/>
    </xf>
    <xf numFmtId="166" fontId="20" fillId="0" borderId="45" xfId="0" applyNumberFormat="1" applyFont="1" applyBorder="1" applyAlignment="1">
      <alignment horizontal="center" vertical="center"/>
    </xf>
    <xf numFmtId="1" fontId="25" fillId="0" borderId="16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24" fillId="0" borderId="4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24" fillId="0" borderId="4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shrinkToFit="1"/>
    </xf>
    <xf numFmtId="166" fontId="0" fillId="0" borderId="0" xfId="0" applyNumberFormat="1" applyFont="1" applyBorder="1"/>
    <xf numFmtId="3" fontId="0" fillId="0" borderId="0" xfId="0" applyNumberFormat="1" applyFont="1" applyBorder="1"/>
    <xf numFmtId="0" fontId="0" fillId="0" borderId="0" xfId="0" applyFont="1"/>
    <xf numFmtId="164" fontId="6" fillId="0" borderId="0" xfId="0" applyNumberFormat="1" applyFont="1" applyFill="1" applyBorder="1" applyAlignment="1">
      <alignment vertical="center"/>
    </xf>
    <xf numFmtId="0" fontId="24" fillId="0" borderId="48" xfId="0" applyFont="1" applyFill="1" applyBorder="1" applyAlignment="1">
      <alignment horizontal="center" vertical="center"/>
    </xf>
    <xf numFmtId="166" fontId="0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68" xfId="2" applyFont="1" applyFill="1" applyBorder="1" applyAlignment="1">
      <alignment horizontal="left" vertical="center" wrapText="1"/>
    </xf>
    <xf numFmtId="0" fontId="8" fillId="0" borderId="69" xfId="2" applyFont="1" applyFill="1" applyBorder="1" applyAlignment="1">
      <alignment horizontal="left" vertical="center" wrapText="1"/>
    </xf>
    <xf numFmtId="0" fontId="8" fillId="0" borderId="70" xfId="2" applyFont="1" applyFill="1" applyBorder="1" applyAlignment="1">
      <alignment horizontal="left" vertical="center" wrapText="1"/>
    </xf>
    <xf numFmtId="0" fontId="3" fillId="0" borderId="0" xfId="0" applyFont="1"/>
    <xf numFmtId="0" fontId="63" fillId="3" borderId="0" xfId="0" applyFont="1" applyFill="1" applyBorder="1" applyAlignment="1">
      <alignment horizontal="left"/>
    </xf>
    <xf numFmtId="0" fontId="64" fillId="0" borderId="0" xfId="0" applyFont="1"/>
    <xf numFmtId="0" fontId="63" fillId="0" borderId="0" xfId="0" applyFont="1" applyFill="1" applyBorder="1" applyAlignment="1">
      <alignment horizontal="left"/>
    </xf>
    <xf numFmtId="0" fontId="0" fillId="0" borderId="0" xfId="0" applyBorder="1" applyAlignment="1"/>
    <xf numFmtId="0" fontId="8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6" fillId="0" borderId="0" xfId="0" applyFont="1" applyBorder="1"/>
    <xf numFmtId="0" fontId="23" fillId="0" borderId="0" xfId="0" applyFont="1" applyBorder="1" applyAlignment="1"/>
    <xf numFmtId="0" fontId="1" fillId="0" borderId="0" xfId="2" applyFont="1" applyBorder="1"/>
    <xf numFmtId="0" fontId="5" fillId="0" borderId="0" xfId="2" applyFont="1" applyBorder="1" applyAlignment="1"/>
    <xf numFmtId="0" fontId="28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166" fontId="20" fillId="4" borderId="10" xfId="0" applyNumberFormat="1" applyFont="1" applyFill="1" applyBorder="1" applyAlignment="1">
      <alignment horizontal="center" vertical="center"/>
    </xf>
    <xf numFmtId="166" fontId="20" fillId="4" borderId="13" xfId="0" applyNumberFormat="1" applyFont="1" applyFill="1" applyBorder="1" applyAlignment="1">
      <alignment horizontal="center" vertical="center"/>
    </xf>
    <xf numFmtId="166" fontId="20" fillId="4" borderId="22" xfId="0" applyNumberFormat="1" applyFont="1" applyFill="1" applyBorder="1" applyAlignment="1">
      <alignment horizontal="center" vertical="center"/>
    </xf>
    <xf numFmtId="166" fontId="20" fillId="4" borderId="12" xfId="0" applyNumberFormat="1" applyFont="1" applyFill="1" applyBorder="1" applyAlignment="1">
      <alignment horizontal="center" vertical="center"/>
    </xf>
    <xf numFmtId="166" fontId="20" fillId="4" borderId="18" xfId="0" applyNumberFormat="1" applyFont="1" applyFill="1" applyBorder="1" applyAlignment="1">
      <alignment horizontal="center" vertical="center"/>
    </xf>
    <xf numFmtId="166" fontId="20" fillId="4" borderId="14" xfId="0" applyNumberFormat="1" applyFont="1" applyFill="1" applyBorder="1" applyAlignment="1">
      <alignment horizontal="center" vertical="center"/>
    </xf>
    <xf numFmtId="166" fontId="20" fillId="4" borderId="15" xfId="0" applyNumberFormat="1" applyFont="1" applyFill="1" applyBorder="1" applyAlignment="1">
      <alignment horizontal="center" vertical="center"/>
    </xf>
    <xf numFmtId="166" fontId="20" fillId="4" borderId="25" xfId="0" applyNumberFormat="1" applyFont="1" applyFill="1" applyBorder="1" applyAlignment="1">
      <alignment horizontal="center" vertical="center"/>
    </xf>
    <xf numFmtId="166" fontId="20" fillId="4" borderId="17" xfId="0" applyNumberFormat="1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 wrapText="1"/>
    </xf>
    <xf numFmtId="166" fontId="20" fillId="4" borderId="24" xfId="0" applyNumberFormat="1" applyFont="1" applyFill="1" applyBorder="1" applyAlignment="1">
      <alignment horizontal="center" vertical="center"/>
    </xf>
    <xf numFmtId="166" fontId="20" fillId="4" borderId="18" xfId="0" applyNumberFormat="1" applyFont="1" applyFill="1" applyBorder="1" applyAlignment="1">
      <alignment horizontal="center" vertical="top"/>
    </xf>
    <xf numFmtId="166" fontId="20" fillId="4" borderId="12" xfId="0" applyNumberFormat="1" applyFont="1" applyFill="1" applyBorder="1" applyAlignment="1">
      <alignment horizontal="center" vertical="top"/>
    </xf>
    <xf numFmtId="166" fontId="20" fillId="4" borderId="23" xfId="0" applyNumberFormat="1" applyFont="1" applyFill="1" applyBorder="1" applyAlignment="1">
      <alignment horizontal="center" vertical="center"/>
    </xf>
    <xf numFmtId="166" fontId="20" fillId="4" borderId="11" xfId="0" applyNumberFormat="1" applyFont="1" applyFill="1" applyBorder="1" applyAlignment="1">
      <alignment horizontal="center" vertical="center"/>
    </xf>
    <xf numFmtId="3" fontId="20" fillId="4" borderId="17" xfId="0" applyNumberFormat="1" applyFont="1" applyFill="1" applyBorder="1" applyAlignment="1" applyProtection="1">
      <alignment horizontal="center" vertical="center"/>
    </xf>
    <xf numFmtId="166" fontId="20" fillId="4" borderId="33" xfId="0" applyNumberFormat="1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center" vertical="center" wrapText="1"/>
    </xf>
    <xf numFmtId="164" fontId="45" fillId="4" borderId="33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20" fillId="4" borderId="18" xfId="0" applyNumberFormat="1" applyFont="1" applyFill="1" applyBorder="1" applyAlignment="1">
      <alignment horizontal="center" vertical="center" wrapText="1"/>
    </xf>
    <xf numFmtId="3" fontId="20" fillId="4" borderId="18" xfId="0" applyNumberFormat="1" applyFont="1" applyFill="1" applyBorder="1" applyAlignment="1">
      <alignment horizontal="center" vertical="center" wrapText="1"/>
    </xf>
    <xf numFmtId="3" fontId="20" fillId="4" borderId="25" xfId="0" applyNumberFormat="1" applyFont="1" applyFill="1" applyBorder="1" applyAlignment="1">
      <alignment horizontal="center" vertical="center"/>
    </xf>
    <xf numFmtId="3" fontId="20" fillId="4" borderId="25" xfId="2" applyNumberFormat="1" applyFont="1" applyFill="1" applyBorder="1" applyAlignment="1">
      <alignment horizontal="center"/>
    </xf>
    <xf numFmtId="3" fontId="20" fillId="4" borderId="13" xfId="2" applyNumberFormat="1" applyFont="1" applyFill="1" applyBorder="1" applyAlignment="1">
      <alignment horizontal="center" vertical="center" wrapText="1"/>
    </xf>
    <xf numFmtId="3" fontId="21" fillId="4" borderId="18" xfId="2" applyNumberFormat="1" applyFont="1" applyFill="1" applyBorder="1" applyAlignment="1">
      <alignment horizontal="center" vertical="center"/>
    </xf>
    <xf numFmtId="3" fontId="21" fillId="4" borderId="14" xfId="2" applyNumberFormat="1" applyFont="1" applyFill="1" applyBorder="1" applyAlignment="1">
      <alignment horizontal="center" vertical="center"/>
    </xf>
    <xf numFmtId="166" fontId="21" fillId="4" borderId="13" xfId="2" applyNumberFormat="1" applyFont="1" applyFill="1" applyBorder="1" applyAlignment="1">
      <alignment horizontal="center" vertical="center"/>
    </xf>
    <xf numFmtId="166" fontId="21" fillId="4" borderId="42" xfId="2" applyNumberFormat="1" applyFont="1" applyFill="1" applyBorder="1" applyAlignment="1">
      <alignment horizontal="center" vertical="center"/>
    </xf>
    <xf numFmtId="166" fontId="21" fillId="4" borderId="43" xfId="2" applyNumberFormat="1" applyFont="1" applyFill="1" applyBorder="1" applyAlignment="1">
      <alignment horizontal="center" vertical="center"/>
    </xf>
    <xf numFmtId="166" fontId="21" fillId="4" borderId="17" xfId="2" applyNumberFormat="1" applyFont="1" applyFill="1" applyBorder="1" applyAlignment="1">
      <alignment horizontal="center" vertical="center"/>
    </xf>
    <xf numFmtId="3" fontId="20" fillId="4" borderId="18" xfId="2" applyNumberFormat="1" applyFont="1" applyFill="1" applyBorder="1" applyAlignment="1">
      <alignment horizontal="center" vertical="center" wrapText="1"/>
    </xf>
    <xf numFmtId="166" fontId="21" fillId="4" borderId="22" xfId="2" applyNumberFormat="1" applyFont="1" applyFill="1" applyBorder="1" applyAlignment="1">
      <alignment horizontal="center" vertical="center"/>
    </xf>
    <xf numFmtId="166" fontId="21" fillId="4" borderId="18" xfId="2" applyNumberFormat="1" applyFont="1" applyFill="1" applyBorder="1" applyAlignment="1">
      <alignment horizontal="center" vertical="center"/>
    </xf>
    <xf numFmtId="166" fontId="21" fillId="4" borderId="12" xfId="2" applyNumberFormat="1" applyFont="1" applyFill="1" applyBorder="1" applyAlignment="1">
      <alignment horizontal="center" vertical="center"/>
    </xf>
    <xf numFmtId="3" fontId="20" fillId="4" borderId="25" xfId="2" applyNumberFormat="1" applyFont="1" applyFill="1" applyBorder="1" applyAlignment="1">
      <alignment horizontal="center" vertical="center" wrapText="1"/>
    </xf>
    <xf numFmtId="0" fontId="45" fillId="4" borderId="33" xfId="2" applyFont="1" applyFill="1" applyBorder="1" applyAlignment="1">
      <alignment horizontal="center" vertical="center" wrapText="1"/>
    </xf>
    <xf numFmtId="0" fontId="45" fillId="4" borderId="3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33" fillId="0" borderId="0" xfId="0" applyNumberFormat="1" applyFont="1" applyAlignment="1">
      <alignment horizontal="right"/>
    </xf>
    <xf numFmtId="0" fontId="12" fillId="0" borderId="0" xfId="0" applyFont="1"/>
    <xf numFmtId="0" fontId="66" fillId="3" borderId="0" xfId="3" applyFont="1" applyFill="1" applyBorder="1" applyAlignment="1">
      <alignment vertical="center"/>
    </xf>
    <xf numFmtId="0" fontId="33" fillId="0" borderId="0" xfId="0" applyFont="1"/>
    <xf numFmtId="14" fontId="1" fillId="0" borderId="0" xfId="0" applyNumberFormat="1" applyFont="1" applyBorder="1" applyAlignment="1"/>
    <xf numFmtId="0" fontId="66" fillId="3" borderId="0" xfId="3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0" fillId="0" borderId="0" xfId="1" applyFont="1" applyBorder="1" applyAlignment="1" applyProtection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45" fillId="4" borderId="11" xfId="0" applyFont="1" applyFill="1" applyBorder="1" applyAlignment="1">
      <alignment horizontal="center" vertical="center" wrapText="1"/>
    </xf>
    <xf numFmtId="0" fontId="45" fillId="4" borderId="14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9" fillId="0" borderId="0" xfId="0" applyFont="1" applyAlignment="1">
      <alignment horizontal="left" vertical="center" wrapText="1"/>
    </xf>
    <xf numFmtId="0" fontId="8" fillId="0" borderId="51" xfId="0" applyFont="1" applyFill="1" applyBorder="1" applyAlignment="1">
      <alignment horizontal="left" wrapText="1"/>
    </xf>
    <xf numFmtId="0" fontId="20" fillId="0" borderId="52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39" fillId="0" borderId="0" xfId="0" applyFont="1" applyBorder="1" applyAlignment="1">
      <alignment horizontal="left" wrapText="1"/>
    </xf>
    <xf numFmtId="0" fontId="57" fillId="0" borderId="0" xfId="0" applyFont="1" applyAlignment="1">
      <alignment horizontal="left" wrapText="1"/>
    </xf>
    <xf numFmtId="0" fontId="45" fillId="0" borderId="3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4" borderId="13" xfId="0" applyFont="1" applyFill="1" applyBorder="1" applyAlignment="1">
      <alignment horizontal="center" vertical="center" wrapText="1"/>
    </xf>
    <xf numFmtId="0" fontId="45" fillId="4" borderId="12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10" fontId="20" fillId="0" borderId="0" xfId="0" applyNumberFormat="1" applyFont="1" applyBorder="1" applyAlignment="1">
      <alignment horizontal="left" wrapText="1"/>
    </xf>
    <xf numFmtId="10" fontId="0" fillId="0" borderId="0" xfId="0" applyNumberFormat="1" applyAlignment="1">
      <alignment horizontal="left"/>
    </xf>
    <xf numFmtId="0" fontId="45" fillId="0" borderId="6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 shrinkToFit="1"/>
    </xf>
    <xf numFmtId="0" fontId="50" fillId="0" borderId="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6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5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right"/>
    </xf>
    <xf numFmtId="0" fontId="41" fillId="0" borderId="0" xfId="1" applyFont="1" applyBorder="1" applyAlignment="1" applyProtection="1">
      <alignment horizontal="center" vertical="center"/>
    </xf>
    <xf numFmtId="0" fontId="45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32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49" fillId="0" borderId="0" xfId="0" applyFont="1" applyFill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49" fillId="0" borderId="0" xfId="0" applyFont="1" applyAlignment="1">
      <alignment horizontal="left" vertical="center" wrapText="1"/>
    </xf>
    <xf numFmtId="0" fontId="43" fillId="0" borderId="0" xfId="1" applyFont="1" applyBorder="1" applyAlignment="1" applyProtection="1">
      <alignment horizontal="center" vertical="center"/>
    </xf>
    <xf numFmtId="0" fontId="51" fillId="0" borderId="0" xfId="0" applyFont="1" applyFill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wrapText="1"/>
    </xf>
    <xf numFmtId="0" fontId="51" fillId="0" borderId="0" xfId="0" applyFont="1" applyFill="1" applyAlignment="1">
      <alignment horizontal="left" vertical="center"/>
    </xf>
    <xf numFmtId="0" fontId="42" fillId="0" borderId="0" xfId="1" applyFont="1" applyBorder="1" applyAlignment="1" applyProtection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14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45" fillId="0" borderId="31" xfId="0" applyFont="1" applyBorder="1" applyAlignment="1">
      <alignment horizontal="center" vertical="center" wrapText="1" readingOrder="1"/>
    </xf>
    <xf numFmtId="0" fontId="45" fillId="0" borderId="30" xfId="0" applyFont="1" applyBorder="1" applyAlignment="1">
      <alignment horizontal="center" vertical="center" wrapText="1" readingOrder="1"/>
    </xf>
    <xf numFmtId="164" fontId="45" fillId="4" borderId="11" xfId="0" applyNumberFormat="1" applyFont="1" applyFill="1" applyBorder="1" applyAlignment="1">
      <alignment horizontal="center" vertical="center" wrapText="1"/>
    </xf>
    <xf numFmtId="164" fontId="45" fillId="4" borderId="1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 shrinkToFi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58" xfId="0" applyNumberFormat="1" applyFont="1" applyBorder="1" applyAlignment="1">
      <alignment horizontal="left" vertical="center" wrapText="1"/>
    </xf>
    <xf numFmtId="0" fontId="8" fillId="0" borderId="33" xfId="0" applyNumberFormat="1" applyFont="1" applyBorder="1" applyAlignment="1">
      <alignment horizontal="left" vertical="center" wrapText="1"/>
    </xf>
    <xf numFmtId="0" fontId="49" fillId="0" borderId="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49" fillId="0" borderId="0" xfId="0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35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4" fillId="0" borderId="59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6" xfId="2" applyFont="1" applyFill="1" applyBorder="1" applyAlignment="1">
      <alignment horizontal="center" vertical="center" wrapText="1"/>
    </xf>
    <xf numFmtId="0" fontId="4" fillId="0" borderId="6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61" xfId="2" applyFont="1" applyFill="1" applyBorder="1" applyAlignment="1">
      <alignment horizontal="center" vertical="center" wrapText="1"/>
    </xf>
    <xf numFmtId="0" fontId="4" fillId="0" borderId="6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/>
    </xf>
    <xf numFmtId="0" fontId="31" fillId="0" borderId="58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1" fillId="0" borderId="0" xfId="2" applyFont="1" applyAlignment="1">
      <alignment horizontal="right"/>
    </xf>
    <xf numFmtId="0" fontId="49" fillId="0" borderId="0" xfId="2" applyFont="1" applyFill="1" applyBorder="1" applyAlignment="1">
      <alignment horizontal="left" vertical="center" shrinkToFit="1"/>
    </xf>
    <xf numFmtId="0" fontId="1" fillId="0" borderId="0" xfId="2" applyFont="1" applyFill="1" applyAlignment="1">
      <alignment horizontal="right" vertical="center"/>
    </xf>
    <xf numFmtId="0" fontId="3" fillId="0" borderId="35" xfId="2" applyFont="1" applyFill="1" applyBorder="1" applyAlignment="1">
      <alignment horizontal="center" vertical="center" shrinkToFit="1"/>
    </xf>
    <xf numFmtId="0" fontId="3" fillId="0" borderId="36" xfId="2" applyFont="1" applyFill="1" applyBorder="1" applyAlignment="1">
      <alignment horizontal="center" vertical="center" shrinkToFit="1"/>
    </xf>
    <xf numFmtId="0" fontId="47" fillId="0" borderId="35" xfId="2" applyFont="1" applyFill="1" applyBorder="1" applyAlignment="1">
      <alignment vertical="center" shrinkToFit="1"/>
    </xf>
    <xf numFmtId="0" fontId="47" fillId="0" borderId="58" xfId="2" applyFont="1" applyFill="1" applyBorder="1" applyAlignment="1">
      <alignment vertical="center" shrinkToFit="1"/>
    </xf>
    <xf numFmtId="0" fontId="3" fillId="0" borderId="4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6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horizontal="center" vertical="center" wrapText="1"/>
    </xf>
    <xf numFmtId="0" fontId="24" fillId="0" borderId="51" xfId="2" applyFont="1" applyFill="1" applyBorder="1" applyAlignment="1">
      <alignment horizontal="center" vertical="center" shrinkToFit="1"/>
    </xf>
    <xf numFmtId="0" fontId="24" fillId="0" borderId="43" xfId="2" applyFont="1" applyFill="1" applyBorder="1" applyAlignment="1">
      <alignment horizontal="center" vertical="center" shrinkToFit="1"/>
    </xf>
    <xf numFmtId="0" fontId="24" fillId="0" borderId="21" xfId="2" applyFont="1" applyFill="1" applyBorder="1" applyAlignment="1">
      <alignment horizontal="center" vertical="center" shrinkToFit="1"/>
    </xf>
    <xf numFmtId="0" fontId="24" fillId="0" borderId="38" xfId="2" applyFont="1" applyFill="1" applyBorder="1" applyAlignment="1">
      <alignment horizontal="center" vertical="center" shrinkToFit="1"/>
    </xf>
    <xf numFmtId="0" fontId="24" fillId="0" borderId="53" xfId="2" applyFont="1" applyFill="1" applyBorder="1" applyAlignment="1">
      <alignment horizontal="center" vertical="center" shrinkToFit="1"/>
    </xf>
    <xf numFmtId="0" fontId="3" fillId="0" borderId="59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24" fillId="0" borderId="37" xfId="2" applyFont="1" applyFill="1" applyBorder="1" applyAlignment="1">
      <alignment horizontal="center" vertical="center" wrapText="1"/>
    </xf>
    <xf numFmtId="0" fontId="24" fillId="0" borderId="48" xfId="2" applyFont="1" applyFill="1" applyBorder="1" applyAlignment="1">
      <alignment horizontal="center" vertical="center" wrapText="1"/>
    </xf>
    <xf numFmtId="14" fontId="1" fillId="0" borderId="0" xfId="2" applyNumberFormat="1" applyFont="1" applyAlignment="1">
      <alignment horizontal="right"/>
    </xf>
    <xf numFmtId="0" fontId="3" fillId="0" borderId="35" xfId="2" applyFont="1" applyFill="1" applyBorder="1" applyAlignment="1">
      <alignment horizontal="center" vertical="center" wrapText="1" shrinkToFit="1"/>
    </xf>
    <xf numFmtId="0" fontId="3" fillId="0" borderId="58" xfId="2" applyFont="1" applyFill="1" applyBorder="1" applyAlignment="1">
      <alignment horizontal="center" vertical="center" wrapText="1" shrinkToFit="1"/>
    </xf>
    <xf numFmtId="0" fontId="3" fillId="0" borderId="36" xfId="2" applyFont="1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shrinkToFit="1"/>
    </xf>
    <xf numFmtId="0" fontId="24" fillId="0" borderId="56" xfId="2" applyFont="1" applyFill="1" applyBorder="1" applyAlignment="1">
      <alignment horizontal="center" vertical="center" shrinkToFit="1"/>
    </xf>
    <xf numFmtId="0" fontId="24" fillId="0" borderId="44" xfId="2" applyFont="1" applyFill="1" applyBorder="1" applyAlignment="1">
      <alignment horizontal="center" vertical="center" shrinkToFit="1"/>
    </xf>
    <xf numFmtId="0" fontId="24" fillId="0" borderId="52" xfId="2" applyFont="1" applyFill="1" applyBorder="1" applyAlignment="1">
      <alignment horizontal="center" vertical="center" shrinkToFit="1"/>
    </xf>
    <xf numFmtId="0" fontId="24" fillId="0" borderId="67" xfId="2" applyFont="1" applyFill="1" applyBorder="1" applyAlignment="1">
      <alignment horizontal="center" vertical="center" shrinkToFit="1"/>
    </xf>
    <xf numFmtId="0" fontId="24" fillId="0" borderId="64" xfId="2" applyFont="1" applyFill="1" applyBorder="1" applyAlignment="1">
      <alignment horizontal="center" vertical="center" shrinkToFit="1"/>
    </xf>
    <xf numFmtId="0" fontId="24" fillId="0" borderId="55" xfId="2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4" fillId="0" borderId="31" xfId="2" applyFont="1" applyFill="1" applyBorder="1" applyAlignment="1">
      <alignment horizontal="center" vertical="center"/>
    </xf>
    <xf numFmtId="0" fontId="24" fillId="0" borderId="47" xfId="2" applyFont="1" applyFill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center"/>
    </xf>
    <xf numFmtId="0" fontId="24" fillId="0" borderId="29" xfId="2" applyFont="1" applyFill="1" applyBorder="1" applyAlignment="1">
      <alignment horizontal="center" vertical="center" shrinkToFit="1"/>
    </xf>
    <xf numFmtId="0" fontId="49" fillId="0" borderId="0" xfId="2" applyFont="1" applyFill="1" applyBorder="1" applyAlignment="1">
      <alignment horizontal="left" vertical="center" wrapText="1"/>
    </xf>
    <xf numFmtId="0" fontId="24" fillId="0" borderId="38" xfId="2" applyFont="1" applyFill="1" applyBorder="1" applyAlignment="1">
      <alignment horizontal="center" vertical="center" wrapText="1"/>
    </xf>
    <xf numFmtId="0" fontId="24" fillId="0" borderId="53" xfId="2" applyFont="1" applyFill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center" vertical="center"/>
    </xf>
    <xf numFmtId="0" fontId="24" fillId="0" borderId="49" xfId="2" applyFont="1" applyFill="1" applyBorder="1" applyAlignment="1">
      <alignment horizontal="center" vertical="center"/>
    </xf>
    <xf numFmtId="0" fontId="24" fillId="0" borderId="38" xfId="2" applyFont="1" applyFill="1" applyBorder="1" applyAlignment="1">
      <alignment horizontal="center" vertical="center"/>
    </xf>
    <xf numFmtId="0" fontId="24" fillId="0" borderId="53" xfId="2" applyFont="1" applyFill="1" applyBorder="1" applyAlignment="1">
      <alignment horizontal="center" vertical="center"/>
    </xf>
    <xf numFmtId="0" fontId="24" fillId="0" borderId="40" xfId="2" applyFont="1" applyFill="1" applyBorder="1" applyAlignment="1">
      <alignment horizontal="center" vertical="center" shrinkToFit="1"/>
    </xf>
    <xf numFmtId="0" fontId="24" fillId="0" borderId="66" xfId="2" applyFont="1" applyFill="1" applyBorder="1" applyAlignment="1">
      <alignment horizontal="center" vertical="center" shrinkToFit="1"/>
    </xf>
    <xf numFmtId="3" fontId="21" fillId="4" borderId="13" xfId="2" applyNumberFormat="1" applyFont="1" applyFill="1" applyBorder="1" applyAlignment="1">
      <alignment horizontal="center" vertical="center"/>
    </xf>
    <xf numFmtId="0" fontId="21" fillId="4" borderId="12" xfId="2" applyNumberFormat="1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center" vertical="center" shrinkToFit="1"/>
    </xf>
    <xf numFmtId="0" fontId="24" fillId="0" borderId="49" xfId="2" applyFont="1" applyFill="1" applyBorder="1" applyAlignment="1">
      <alignment horizontal="center" vertical="center" shrinkToFit="1"/>
    </xf>
    <xf numFmtId="0" fontId="24" fillId="0" borderId="32" xfId="2" applyFont="1" applyFill="1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46" xfId="2" applyFont="1" applyFill="1" applyBorder="1" applyAlignment="1">
      <alignment horizontal="left" vertical="center" wrapText="1"/>
    </xf>
    <xf numFmtId="0" fontId="8" fillId="0" borderId="63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34" xfId="2" applyFont="1" applyFill="1" applyBorder="1" applyAlignment="1">
      <alignment horizontal="left" vertical="center" wrapText="1"/>
    </xf>
    <xf numFmtId="0" fontId="24" fillId="0" borderId="62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4" fillId="0" borderId="31" xfId="2" applyFont="1" applyFill="1" applyBorder="1" applyAlignment="1">
      <alignment horizontal="center" vertical="center" wrapText="1"/>
    </xf>
    <xf numFmtId="0" fontId="24" fillId="0" borderId="47" xfId="2" applyFont="1" applyFill="1" applyBorder="1" applyAlignment="1">
      <alignment horizontal="center" vertical="center" wrapText="1"/>
    </xf>
    <xf numFmtId="3" fontId="20" fillId="4" borderId="37" xfId="0" applyNumberFormat="1" applyFont="1" applyFill="1" applyBorder="1" applyAlignment="1">
      <alignment horizontal="center" vertical="center" wrapText="1"/>
    </xf>
    <xf numFmtId="3" fontId="20" fillId="4" borderId="44" xfId="0" applyNumberFormat="1" applyFont="1" applyFill="1" applyBorder="1" applyAlignment="1">
      <alignment horizontal="center" vertical="center" wrapText="1"/>
    </xf>
    <xf numFmtId="3" fontId="20" fillId="4" borderId="39" xfId="0" applyNumberFormat="1" applyFont="1" applyFill="1" applyBorder="1" applyAlignment="1">
      <alignment horizontal="center" vertical="center" wrapText="1"/>
    </xf>
    <xf numFmtId="3" fontId="20" fillId="4" borderId="64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 wrapText="1"/>
    </xf>
    <xf numFmtId="3" fontId="20" fillId="4" borderId="38" xfId="0" applyNumberFormat="1" applyFont="1" applyFill="1" applyBorder="1" applyAlignment="1">
      <alignment horizontal="center" vertical="center" wrapText="1"/>
    </xf>
    <xf numFmtId="3" fontId="20" fillId="4" borderId="43" xfId="0" applyNumberFormat="1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9" xfId="0" applyFont="1" applyBorder="1"/>
    <xf numFmtId="0" fontId="24" fillId="0" borderId="37" xfId="0" applyFont="1" applyFill="1" applyBorder="1" applyAlignment="1">
      <alignment horizontal="center" vertical="center" wrapText="1"/>
    </xf>
    <xf numFmtId="0" fontId="24" fillId="0" borderId="48" xfId="0" applyFont="1" applyBorder="1"/>
    <xf numFmtId="0" fontId="24" fillId="0" borderId="53" xfId="0" applyFont="1" applyBorder="1"/>
    <xf numFmtId="0" fontId="7" fillId="0" borderId="0" xfId="0" applyFont="1" applyBorder="1" applyAlignment="1">
      <alignment horizontal="left" vertical="center"/>
    </xf>
    <xf numFmtId="0" fontId="52" fillId="0" borderId="0" xfId="0" applyFont="1" applyFill="1" applyAlignment="1">
      <alignment horizontal="left"/>
    </xf>
    <xf numFmtId="0" fontId="45" fillId="0" borderId="54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61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164" fontId="45" fillId="4" borderId="0" xfId="0" applyNumberFormat="1" applyFont="1" applyFill="1" applyBorder="1" applyAlignment="1">
      <alignment horizontal="center" vertical="center" wrapText="1"/>
    </xf>
    <xf numFmtId="164" fontId="45" fillId="4" borderId="15" xfId="0" applyNumberFormat="1" applyFont="1" applyFill="1" applyBorder="1" applyAlignment="1">
      <alignment horizontal="center" vertical="center" wrapText="1"/>
    </xf>
    <xf numFmtId="0" fontId="45" fillId="0" borderId="6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164" fontId="45" fillId="4" borderId="2" xfId="0" applyNumberFormat="1" applyFont="1" applyFill="1" applyBorder="1" applyAlignment="1">
      <alignment horizontal="center"/>
    </xf>
    <xf numFmtId="164" fontId="45" fillId="4" borderId="17" xfId="0" applyNumberFormat="1" applyFont="1" applyFill="1" applyBorder="1" applyAlignment="1">
      <alignment horizontal="center"/>
    </xf>
    <xf numFmtId="0" fontId="45" fillId="0" borderId="3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164" fontId="45" fillId="4" borderId="3" xfId="0" applyNumberFormat="1" applyFont="1" applyFill="1" applyBorder="1" applyAlignment="1">
      <alignment horizontal="center" vertical="center" wrapText="1"/>
    </xf>
    <xf numFmtId="164" fontId="45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45" fillId="0" borderId="6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24" fillId="0" borderId="39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5" fillId="0" borderId="9" xfId="0" applyFont="1" applyFill="1" applyBorder="1" applyAlignment="1">
      <alignment horizontal="center" vertical="center" wrapText="1"/>
    </xf>
    <xf numFmtId="0" fontId="45" fillId="0" borderId="5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horizontal="left" vertical="center" shrinkToFit="1"/>
    </xf>
    <xf numFmtId="0" fontId="45" fillId="0" borderId="3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29766</xdr:rowOff>
    </xdr:from>
    <xdr:to>
      <xdr:col>0</xdr:col>
      <xdr:colOff>2366367</xdr:colOff>
      <xdr:row>4</xdr:row>
      <xdr:rowOff>69748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766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45394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651867</xdr:colOff>
      <xdr:row>4</xdr:row>
      <xdr:rowOff>45394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34637</xdr:colOff>
      <xdr:row>0</xdr:row>
      <xdr:rowOff>0</xdr:rowOff>
    </xdr:from>
    <xdr:to>
      <xdr:col>1</xdr:col>
      <xdr:colOff>11095</xdr:colOff>
      <xdr:row>4</xdr:row>
      <xdr:rowOff>149303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37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</xdr:colOff>
      <xdr:row>2</xdr:row>
      <xdr:rowOff>180975</xdr:rowOff>
    </xdr:to>
    <xdr:pic>
      <xdr:nvPicPr>
        <xdr:cNvPr id="107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62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28076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28076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322822</xdr:colOff>
      <xdr:row>4</xdr:row>
      <xdr:rowOff>45394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2366367</xdr:colOff>
      <xdr:row>7</xdr:row>
      <xdr:rowOff>183940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455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166621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45394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97349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45394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85725</xdr:rowOff>
    </xdr:to>
    <xdr:pic>
      <xdr:nvPicPr>
        <xdr:cNvPr id="214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4</xdr:row>
      <xdr:rowOff>45394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3</xdr:row>
      <xdr:rowOff>287849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2366367</xdr:colOff>
      <xdr:row>3</xdr:row>
      <xdr:rowOff>287849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66367" cy="117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0"/>
  <sheetViews>
    <sheetView tabSelected="1" view="pageBreakPreview" zoomScale="64" zoomScaleNormal="55" zoomScaleSheetLayoutView="64" zoomScalePageLayoutView="60" workbookViewId="0">
      <selection activeCell="D6" sqref="D6:H6"/>
    </sheetView>
  </sheetViews>
  <sheetFormatPr defaultRowHeight="22.5" customHeight="1"/>
  <cols>
    <col min="1" max="1" width="35.7109375" customWidth="1"/>
    <col min="2" max="6" width="20.7109375" customWidth="1"/>
    <col min="7" max="7" width="30.7109375" customWidth="1"/>
    <col min="8" max="8" width="45.5703125" customWidth="1"/>
    <col min="9" max="9" width="5.28515625" customWidth="1"/>
    <col min="10" max="10" width="34.140625" customWidth="1"/>
    <col min="11" max="11" width="17.85546875" bestFit="1" customWidth="1"/>
  </cols>
  <sheetData>
    <row r="1" spans="1:12" ht="22.5" customHeight="1">
      <c r="D1" s="400" t="s">
        <v>715</v>
      </c>
      <c r="H1" s="398"/>
      <c r="I1" s="398"/>
      <c r="J1" s="398"/>
      <c r="K1" s="398"/>
      <c r="L1" s="398"/>
    </row>
    <row r="2" spans="1:12" ht="22.5" customHeight="1">
      <c r="D2" s="400" t="s">
        <v>716</v>
      </c>
      <c r="G2" s="402"/>
      <c r="H2" s="402"/>
      <c r="I2" s="402"/>
      <c r="J2" s="402"/>
      <c r="K2" s="402"/>
      <c r="L2" s="402"/>
    </row>
    <row r="3" spans="1:12" ht="22.5" customHeight="1">
      <c r="D3" s="400" t="s">
        <v>717</v>
      </c>
      <c r="G3" s="399"/>
      <c r="H3" s="398"/>
      <c r="I3" s="398"/>
      <c r="J3" s="398"/>
      <c r="K3" s="398"/>
      <c r="L3" s="398"/>
    </row>
    <row r="5" spans="1:12" ht="22.5" customHeight="1">
      <c r="A5" s="416"/>
      <c r="B5" s="416"/>
      <c r="C5" s="416"/>
      <c r="D5" s="2"/>
      <c r="E5" s="3"/>
      <c r="F5" s="2"/>
      <c r="G5" s="3"/>
      <c r="H5" s="397">
        <v>41541</v>
      </c>
    </row>
    <row r="6" spans="1:12" ht="22.5" customHeight="1">
      <c r="A6" s="416"/>
      <c r="B6" s="416"/>
      <c r="C6" s="416"/>
      <c r="D6" s="410" t="s">
        <v>48</v>
      </c>
      <c r="E6" s="410"/>
      <c r="F6" s="410"/>
      <c r="G6" s="410"/>
      <c r="H6" s="410"/>
    </row>
    <row r="7" spans="1:12" ht="22.5" customHeight="1">
      <c r="A7" s="417" t="s">
        <v>370</v>
      </c>
      <c r="B7" s="417"/>
      <c r="C7" s="417"/>
      <c r="D7" s="417"/>
      <c r="E7" s="417"/>
      <c r="F7" s="417"/>
      <c r="G7" s="417"/>
      <c r="H7" s="417"/>
      <c r="J7" s="408"/>
      <c r="K7" s="408"/>
    </row>
    <row r="8" spans="1:12" ht="96.75" customHeight="1">
      <c r="A8" s="415" t="s">
        <v>410</v>
      </c>
      <c r="B8" s="415"/>
      <c r="C8" s="415"/>
      <c r="D8" s="415"/>
      <c r="E8" s="415"/>
      <c r="F8" s="415"/>
      <c r="G8" s="415"/>
      <c r="H8" s="415"/>
      <c r="J8" s="8"/>
    </row>
    <row r="9" spans="1:12" ht="22.5" customHeight="1">
      <c r="A9" s="409" t="s">
        <v>56</v>
      </c>
      <c r="B9" s="409"/>
      <c r="C9" s="409"/>
      <c r="D9" s="409"/>
      <c r="E9" s="409"/>
      <c r="F9" s="409"/>
      <c r="G9" s="409"/>
      <c r="H9" s="409"/>
      <c r="J9" s="8"/>
    </row>
    <row r="10" spans="1:12" ht="22.5" customHeight="1" thickBot="1">
      <c r="A10" s="215"/>
      <c r="B10" s="215"/>
      <c r="C10" s="215"/>
      <c r="D10" s="215"/>
      <c r="E10" s="215"/>
      <c r="F10" s="215"/>
      <c r="G10" s="215"/>
      <c r="H10" s="215"/>
      <c r="J10" s="8"/>
    </row>
    <row r="11" spans="1:12" ht="22.5" customHeight="1">
      <c r="A11" s="418" t="s">
        <v>49</v>
      </c>
      <c r="B11" s="406" t="s">
        <v>50</v>
      </c>
      <c r="C11" s="420" t="s">
        <v>51</v>
      </c>
      <c r="D11" s="421"/>
      <c r="E11" s="406" t="s">
        <v>378</v>
      </c>
      <c r="F11" s="406" t="s">
        <v>382</v>
      </c>
      <c r="G11" s="406" t="s">
        <v>52</v>
      </c>
      <c r="H11" s="411" t="s">
        <v>589</v>
      </c>
      <c r="I11" s="8"/>
      <c r="J11" s="8"/>
      <c r="K11" s="44"/>
    </row>
    <row r="12" spans="1:12" ht="22.5" customHeight="1" thickBot="1">
      <c r="A12" s="419"/>
      <c r="B12" s="407"/>
      <c r="C12" s="113" t="s">
        <v>54</v>
      </c>
      <c r="D12" s="113" t="s">
        <v>55</v>
      </c>
      <c r="E12" s="407"/>
      <c r="F12" s="407"/>
      <c r="G12" s="407"/>
      <c r="H12" s="412"/>
      <c r="I12" s="8"/>
      <c r="J12" s="8"/>
      <c r="K12" s="44"/>
    </row>
    <row r="13" spans="1:12" s="334" customFormat="1" ht="22.5" customHeight="1" thickBot="1">
      <c r="A13" s="312" t="s">
        <v>57</v>
      </c>
      <c r="B13" s="313">
        <v>100</v>
      </c>
      <c r="C13" s="314" t="s">
        <v>58</v>
      </c>
      <c r="D13" s="314" t="s">
        <v>59</v>
      </c>
      <c r="E13" s="314" t="s">
        <v>60</v>
      </c>
      <c r="F13" s="314">
        <v>1.6</v>
      </c>
      <c r="G13" s="314" t="s">
        <v>61</v>
      </c>
      <c r="H13" s="358">
        <v>2310</v>
      </c>
      <c r="I13" s="332"/>
      <c r="J13" s="333"/>
      <c r="K13" s="335"/>
    </row>
    <row r="14" spans="1:12" ht="22.5" customHeight="1" thickBot="1">
      <c r="A14" s="312" t="s">
        <v>62</v>
      </c>
      <c r="B14" s="313">
        <v>400</v>
      </c>
      <c r="C14" s="314" t="s">
        <v>58</v>
      </c>
      <c r="D14" s="314" t="s">
        <v>63</v>
      </c>
      <c r="E14" s="315" t="s">
        <v>64</v>
      </c>
      <c r="F14" s="314">
        <v>4.5</v>
      </c>
      <c r="G14" s="314" t="s">
        <v>506</v>
      </c>
      <c r="H14" s="358">
        <v>5250</v>
      </c>
      <c r="I14" s="48"/>
      <c r="J14" s="56"/>
      <c r="K14" s="50"/>
    </row>
    <row r="15" spans="1:12" ht="22.5" customHeight="1" thickBot="1">
      <c r="A15" s="312" t="s">
        <v>512</v>
      </c>
      <c r="B15" s="316">
        <v>600</v>
      </c>
      <c r="C15" s="314" t="s">
        <v>536</v>
      </c>
      <c r="D15" s="314" t="s">
        <v>513</v>
      </c>
      <c r="E15" s="315" t="s">
        <v>64</v>
      </c>
      <c r="F15" s="314">
        <v>4.8</v>
      </c>
      <c r="G15" s="314" t="s">
        <v>620</v>
      </c>
      <c r="H15" s="358">
        <v>6900</v>
      </c>
      <c r="I15" s="48"/>
      <c r="J15" s="56"/>
      <c r="K15" s="50"/>
    </row>
    <row r="16" spans="1:12" ht="22.5" customHeight="1" thickBot="1">
      <c r="A16" s="312" t="s">
        <v>526</v>
      </c>
      <c r="B16" s="316">
        <v>800</v>
      </c>
      <c r="C16" s="314" t="s">
        <v>536</v>
      </c>
      <c r="D16" s="314" t="s">
        <v>513</v>
      </c>
      <c r="E16" s="315" t="s">
        <v>64</v>
      </c>
      <c r="F16" s="315">
        <v>5</v>
      </c>
      <c r="G16" s="315" t="s">
        <v>620</v>
      </c>
      <c r="H16" s="358">
        <v>8100</v>
      </c>
      <c r="I16" s="48"/>
      <c r="J16" s="56"/>
      <c r="K16" s="50"/>
    </row>
    <row r="17" spans="1:11" ht="22.5" customHeight="1" thickBot="1">
      <c r="A17" s="317" t="s">
        <v>676</v>
      </c>
      <c r="B17" s="403">
        <v>900</v>
      </c>
      <c r="C17" s="36" t="s">
        <v>58</v>
      </c>
      <c r="D17" s="36" t="s">
        <v>63</v>
      </c>
      <c r="E17" s="36" t="s">
        <v>64</v>
      </c>
      <c r="F17" s="36">
        <v>10</v>
      </c>
      <c r="G17" s="36" t="s">
        <v>283</v>
      </c>
      <c r="H17" s="359">
        <v>9800</v>
      </c>
      <c r="I17" s="48"/>
      <c r="J17" s="56"/>
      <c r="K17" s="50"/>
    </row>
    <row r="18" spans="1:11" ht="22.5" customHeight="1">
      <c r="A18" s="317" t="s">
        <v>524</v>
      </c>
      <c r="B18" s="404"/>
      <c r="C18" s="36" t="s">
        <v>58</v>
      </c>
      <c r="D18" s="36" t="s">
        <v>63</v>
      </c>
      <c r="E18" s="36" t="s">
        <v>64</v>
      </c>
      <c r="F18" s="318">
        <v>10</v>
      </c>
      <c r="G18" s="318" t="s">
        <v>531</v>
      </c>
      <c r="H18" s="360">
        <v>10090</v>
      </c>
      <c r="I18" s="48"/>
      <c r="J18" s="56"/>
      <c r="K18" s="50"/>
    </row>
    <row r="19" spans="1:11" ht="22.5" customHeight="1" thickBot="1">
      <c r="A19" s="319" t="s">
        <v>279</v>
      </c>
      <c r="B19" s="404"/>
      <c r="C19" s="38" t="s">
        <v>67</v>
      </c>
      <c r="D19" s="38" t="s">
        <v>68</v>
      </c>
      <c r="E19" s="38" t="s">
        <v>64</v>
      </c>
      <c r="F19" s="38">
        <v>10</v>
      </c>
      <c r="G19" s="38" t="s">
        <v>283</v>
      </c>
      <c r="H19" s="361">
        <v>10100</v>
      </c>
      <c r="I19" s="48"/>
      <c r="J19" s="56"/>
      <c r="K19" s="50"/>
    </row>
    <row r="20" spans="1:11" ht="22.5" customHeight="1" thickBot="1">
      <c r="A20" s="319" t="s">
        <v>525</v>
      </c>
      <c r="B20" s="405"/>
      <c r="C20" s="38" t="s">
        <v>67</v>
      </c>
      <c r="D20" s="38" t="s">
        <v>68</v>
      </c>
      <c r="E20" s="38" t="s">
        <v>64</v>
      </c>
      <c r="F20" s="318">
        <v>10</v>
      </c>
      <c r="G20" s="318" t="s">
        <v>531</v>
      </c>
      <c r="H20" s="360">
        <f>10410</f>
        <v>10410</v>
      </c>
      <c r="I20" s="48"/>
      <c r="J20" s="56"/>
      <c r="K20" s="50"/>
    </row>
    <row r="21" spans="1:11" ht="22.5" customHeight="1" thickBot="1">
      <c r="A21" s="317" t="s">
        <v>677</v>
      </c>
      <c r="B21" s="403">
        <v>1200</v>
      </c>
      <c r="C21" s="36" t="s">
        <v>58</v>
      </c>
      <c r="D21" s="36" t="s">
        <v>63</v>
      </c>
      <c r="E21" s="36" t="s">
        <v>64</v>
      </c>
      <c r="F21" s="36">
        <v>10</v>
      </c>
      <c r="G21" s="36" t="s">
        <v>283</v>
      </c>
      <c r="H21" s="359">
        <v>10500</v>
      </c>
      <c r="I21" s="48"/>
      <c r="J21" s="56"/>
      <c r="K21" s="50"/>
    </row>
    <row r="22" spans="1:11" ht="22.5" customHeight="1">
      <c r="A22" s="317" t="s">
        <v>527</v>
      </c>
      <c r="B22" s="404"/>
      <c r="C22" s="36" t="s">
        <v>58</v>
      </c>
      <c r="D22" s="36" t="s">
        <v>63</v>
      </c>
      <c r="E22" s="36" t="s">
        <v>64</v>
      </c>
      <c r="F22" s="318">
        <v>10</v>
      </c>
      <c r="G22" s="318" t="s">
        <v>531</v>
      </c>
      <c r="H22" s="362">
        <f>10820</f>
        <v>10820</v>
      </c>
      <c r="I22" s="48"/>
      <c r="J22" s="56"/>
      <c r="K22" s="50"/>
    </row>
    <row r="23" spans="1:11" ht="22.5" customHeight="1" thickBot="1">
      <c r="A23" s="319" t="s">
        <v>280</v>
      </c>
      <c r="B23" s="404"/>
      <c r="C23" s="38" t="s">
        <v>67</v>
      </c>
      <c r="D23" s="38" t="s">
        <v>68</v>
      </c>
      <c r="E23" s="38" t="s">
        <v>64</v>
      </c>
      <c r="F23" s="38">
        <v>10</v>
      </c>
      <c r="G23" s="38" t="s">
        <v>283</v>
      </c>
      <c r="H23" s="363">
        <v>10700</v>
      </c>
      <c r="I23" s="48"/>
      <c r="J23" s="56"/>
      <c r="K23" s="50"/>
    </row>
    <row r="24" spans="1:11" ht="22.5" customHeight="1" thickBot="1">
      <c r="A24" s="319" t="s">
        <v>528</v>
      </c>
      <c r="B24" s="405"/>
      <c r="C24" s="38" t="s">
        <v>67</v>
      </c>
      <c r="D24" s="38" t="s">
        <v>68</v>
      </c>
      <c r="E24" s="36" t="s">
        <v>64</v>
      </c>
      <c r="F24" s="318">
        <v>10</v>
      </c>
      <c r="G24" s="318" t="s">
        <v>531</v>
      </c>
      <c r="H24" s="364">
        <f>11030</f>
        <v>11030</v>
      </c>
      <c r="I24" s="48"/>
      <c r="J24" s="56"/>
      <c r="K24" s="50"/>
    </row>
    <row r="25" spans="1:11" ht="22.5" customHeight="1" thickBot="1">
      <c r="A25" s="317" t="s">
        <v>678</v>
      </c>
      <c r="B25" s="403">
        <v>2000</v>
      </c>
      <c r="C25" s="36" t="s">
        <v>58</v>
      </c>
      <c r="D25" s="36" t="s">
        <v>63</v>
      </c>
      <c r="E25" s="36" t="s">
        <v>64</v>
      </c>
      <c r="F25" s="36">
        <v>11</v>
      </c>
      <c r="G25" s="36" t="s">
        <v>283</v>
      </c>
      <c r="H25" s="359">
        <v>11500</v>
      </c>
      <c r="I25" s="48"/>
      <c r="J25" s="56"/>
      <c r="K25" s="50"/>
    </row>
    <row r="26" spans="1:11" ht="22.5" customHeight="1">
      <c r="A26" s="317" t="s">
        <v>529</v>
      </c>
      <c r="B26" s="404"/>
      <c r="C26" s="36" t="s">
        <v>58</v>
      </c>
      <c r="D26" s="36" t="s">
        <v>63</v>
      </c>
      <c r="E26" s="36" t="s">
        <v>64</v>
      </c>
      <c r="F26" s="318">
        <v>11</v>
      </c>
      <c r="G26" s="318" t="s">
        <v>531</v>
      </c>
      <c r="H26" s="364">
        <f>11850</f>
        <v>11850</v>
      </c>
      <c r="I26" s="48"/>
      <c r="J26" s="56"/>
      <c r="K26" s="50"/>
    </row>
    <row r="27" spans="1:11" ht="22.5" customHeight="1" thickBot="1">
      <c r="A27" s="319" t="s">
        <v>281</v>
      </c>
      <c r="B27" s="404"/>
      <c r="C27" s="38" t="s">
        <v>67</v>
      </c>
      <c r="D27" s="38" t="s">
        <v>68</v>
      </c>
      <c r="E27" s="38" t="s">
        <v>64</v>
      </c>
      <c r="F27" s="38">
        <v>11</v>
      </c>
      <c r="G27" s="38" t="s">
        <v>283</v>
      </c>
      <c r="H27" s="361">
        <v>12000</v>
      </c>
      <c r="I27" s="48"/>
      <c r="J27" s="56"/>
      <c r="K27" s="50"/>
    </row>
    <row r="28" spans="1:11" ht="22.5" customHeight="1" thickBot="1">
      <c r="A28" s="319" t="s">
        <v>530</v>
      </c>
      <c r="B28" s="405"/>
      <c r="C28" s="38" t="s">
        <v>67</v>
      </c>
      <c r="D28" s="38" t="s">
        <v>68</v>
      </c>
      <c r="E28" s="36" t="s">
        <v>64</v>
      </c>
      <c r="F28" s="318">
        <v>11</v>
      </c>
      <c r="G28" s="318" t="s">
        <v>531</v>
      </c>
      <c r="H28" s="360">
        <f>12360</f>
        <v>12360</v>
      </c>
      <c r="I28" s="48"/>
      <c r="J28" s="56"/>
      <c r="K28" s="50"/>
    </row>
    <row r="29" spans="1:11" ht="22.5" customHeight="1">
      <c r="A29" s="317" t="s">
        <v>679</v>
      </c>
      <c r="B29" s="403">
        <v>3000</v>
      </c>
      <c r="C29" s="36" t="s">
        <v>58</v>
      </c>
      <c r="D29" s="36" t="s">
        <v>63</v>
      </c>
      <c r="E29" s="36" t="s">
        <v>64</v>
      </c>
      <c r="F29" s="36">
        <v>26</v>
      </c>
      <c r="G29" s="36" t="s">
        <v>614</v>
      </c>
      <c r="H29" s="359">
        <v>16270</v>
      </c>
      <c r="I29" s="48"/>
      <c r="J29" s="56"/>
      <c r="K29" s="50"/>
    </row>
    <row r="30" spans="1:11" ht="22.5" customHeight="1" thickBot="1">
      <c r="A30" s="319" t="s">
        <v>66</v>
      </c>
      <c r="B30" s="405"/>
      <c r="C30" s="38" t="s">
        <v>67</v>
      </c>
      <c r="D30" s="38" t="s">
        <v>68</v>
      </c>
      <c r="E30" s="38" t="s">
        <v>64</v>
      </c>
      <c r="F30" s="38">
        <v>26</v>
      </c>
      <c r="G30" s="38" t="s">
        <v>614</v>
      </c>
      <c r="H30" s="364">
        <v>18290</v>
      </c>
      <c r="I30" s="48"/>
      <c r="J30" s="56"/>
      <c r="K30" s="8"/>
    </row>
    <row r="31" spans="1:11" ht="22.5" customHeight="1">
      <c r="A31" s="317" t="s">
        <v>680</v>
      </c>
      <c r="B31" s="403">
        <v>5000</v>
      </c>
      <c r="C31" s="36" t="s">
        <v>58</v>
      </c>
      <c r="D31" s="36" t="s">
        <v>63</v>
      </c>
      <c r="E31" s="36" t="s">
        <v>64</v>
      </c>
      <c r="F31" s="36">
        <v>28</v>
      </c>
      <c r="G31" s="36" t="s">
        <v>614</v>
      </c>
      <c r="H31" s="359">
        <v>18440</v>
      </c>
      <c r="I31" s="48"/>
      <c r="J31" s="56"/>
      <c r="K31" s="8"/>
    </row>
    <row r="32" spans="1:11" ht="22.5" customHeight="1" thickBot="1">
      <c r="A32" s="319" t="s">
        <v>69</v>
      </c>
      <c r="B32" s="405"/>
      <c r="C32" s="38" t="s">
        <v>67</v>
      </c>
      <c r="D32" s="38" t="s">
        <v>68</v>
      </c>
      <c r="E32" s="38" t="s">
        <v>64</v>
      </c>
      <c r="F32" s="38">
        <v>28</v>
      </c>
      <c r="G32" s="38" t="s">
        <v>614</v>
      </c>
      <c r="H32" s="364">
        <v>19830</v>
      </c>
      <c r="I32" s="48"/>
      <c r="J32" s="56"/>
    </row>
    <row r="33" spans="1:10" ht="22.5" customHeight="1">
      <c r="A33" s="317" t="s">
        <v>681</v>
      </c>
      <c r="B33" s="403">
        <v>7500</v>
      </c>
      <c r="C33" s="36" t="s">
        <v>58</v>
      </c>
      <c r="D33" s="36" t="s">
        <v>63</v>
      </c>
      <c r="E33" s="36" t="s">
        <v>64</v>
      </c>
      <c r="F33" s="36">
        <v>36</v>
      </c>
      <c r="G33" s="36" t="s">
        <v>614</v>
      </c>
      <c r="H33" s="359">
        <v>22870</v>
      </c>
      <c r="I33" s="48"/>
      <c r="J33" s="56"/>
    </row>
    <row r="34" spans="1:10" ht="22.5" customHeight="1" thickBot="1">
      <c r="A34" s="319" t="s">
        <v>70</v>
      </c>
      <c r="B34" s="405"/>
      <c r="C34" s="38" t="s">
        <v>67</v>
      </c>
      <c r="D34" s="38" t="s">
        <v>68</v>
      </c>
      <c r="E34" s="38" t="s">
        <v>64</v>
      </c>
      <c r="F34" s="38">
        <v>36</v>
      </c>
      <c r="G34" s="38" t="s">
        <v>614</v>
      </c>
      <c r="H34" s="364">
        <v>30470</v>
      </c>
      <c r="I34" s="48"/>
      <c r="J34" s="56"/>
    </row>
    <row r="35" spans="1:10" ht="22.5" customHeight="1">
      <c r="A35" s="317" t="s">
        <v>682</v>
      </c>
      <c r="B35" s="403">
        <v>10000</v>
      </c>
      <c r="C35" s="36" t="s">
        <v>58</v>
      </c>
      <c r="D35" s="36" t="s">
        <v>63</v>
      </c>
      <c r="E35" s="36" t="s">
        <v>64</v>
      </c>
      <c r="F35" s="36">
        <v>41</v>
      </c>
      <c r="G35" s="36" t="s">
        <v>614</v>
      </c>
      <c r="H35" s="359">
        <v>33710</v>
      </c>
      <c r="I35" s="48"/>
      <c r="J35" s="56"/>
    </row>
    <row r="36" spans="1:10" ht="22.5" customHeight="1" thickBot="1">
      <c r="A36" s="320" t="s">
        <v>71</v>
      </c>
      <c r="B36" s="405"/>
      <c r="C36" s="183" t="s">
        <v>67</v>
      </c>
      <c r="D36" s="183" t="s">
        <v>68</v>
      </c>
      <c r="E36" s="183" t="s">
        <v>64</v>
      </c>
      <c r="F36" s="183">
        <v>41</v>
      </c>
      <c r="G36" s="38" t="s">
        <v>614</v>
      </c>
      <c r="H36" s="364">
        <v>36000</v>
      </c>
      <c r="I36" s="48"/>
      <c r="J36" s="56"/>
    </row>
    <row r="37" spans="1:10" s="334" customFormat="1" ht="22.5" customHeight="1">
      <c r="A37" s="317" t="s">
        <v>683</v>
      </c>
      <c r="B37" s="413">
        <v>12000</v>
      </c>
      <c r="C37" s="329" t="s">
        <v>58</v>
      </c>
      <c r="D37" s="336" t="s">
        <v>63</v>
      </c>
      <c r="E37" s="329" t="s">
        <v>64</v>
      </c>
      <c r="F37" s="329">
        <v>41</v>
      </c>
      <c r="G37" s="329" t="s">
        <v>614</v>
      </c>
      <c r="H37" s="358">
        <v>39590</v>
      </c>
      <c r="I37" s="332"/>
      <c r="J37" s="333"/>
    </row>
    <row r="38" spans="1:10" s="334" customFormat="1" ht="22.5" customHeight="1" thickBot="1">
      <c r="A38" s="319" t="s">
        <v>282</v>
      </c>
      <c r="B38" s="414"/>
      <c r="C38" s="327" t="s">
        <v>67</v>
      </c>
      <c r="D38" s="321" t="s">
        <v>68</v>
      </c>
      <c r="E38" s="327" t="s">
        <v>64</v>
      </c>
      <c r="F38" s="327">
        <v>41</v>
      </c>
      <c r="G38" s="327" t="s">
        <v>614</v>
      </c>
      <c r="H38" s="361">
        <v>41790</v>
      </c>
      <c r="I38" s="332"/>
      <c r="J38" s="333"/>
    </row>
    <row r="39" spans="1:10" s="334" customFormat="1" ht="22.5" customHeight="1" thickBot="1">
      <c r="A39" s="322" t="s">
        <v>427</v>
      </c>
      <c r="B39" s="413">
        <v>15000</v>
      </c>
      <c r="C39" s="314" t="s">
        <v>58</v>
      </c>
      <c r="D39" s="314" t="s">
        <v>63</v>
      </c>
      <c r="E39" s="330" t="s">
        <v>64</v>
      </c>
      <c r="F39" s="314">
        <v>75</v>
      </c>
      <c r="G39" s="314" t="s">
        <v>615</v>
      </c>
      <c r="H39" s="365">
        <v>48020</v>
      </c>
      <c r="I39" s="332"/>
      <c r="J39" s="333"/>
    </row>
    <row r="40" spans="1:10" ht="22.5" customHeight="1" thickBot="1">
      <c r="A40" s="322" t="s">
        <v>467</v>
      </c>
      <c r="B40" s="414"/>
      <c r="C40" s="314" t="s">
        <v>595</v>
      </c>
      <c r="D40" s="314" t="s">
        <v>596</v>
      </c>
      <c r="E40" s="38" t="s">
        <v>64</v>
      </c>
      <c r="F40" s="314">
        <v>75</v>
      </c>
      <c r="G40" s="314" t="s">
        <v>615</v>
      </c>
      <c r="H40" s="365">
        <v>51200</v>
      </c>
      <c r="I40" s="48"/>
      <c r="J40" s="56"/>
    </row>
    <row r="41" spans="1:10" ht="22.5" customHeight="1" thickBot="1">
      <c r="A41" s="322" t="s">
        <v>428</v>
      </c>
      <c r="B41" s="413">
        <v>20000</v>
      </c>
      <c r="C41" s="314" t="s">
        <v>58</v>
      </c>
      <c r="D41" s="314" t="s">
        <v>63</v>
      </c>
      <c r="E41" s="38" t="s">
        <v>64</v>
      </c>
      <c r="F41" s="314">
        <v>87</v>
      </c>
      <c r="G41" s="314" t="s">
        <v>615</v>
      </c>
      <c r="H41" s="365">
        <v>64450</v>
      </c>
      <c r="I41" s="49"/>
      <c r="J41" s="56"/>
    </row>
    <row r="42" spans="1:10" ht="22.5" customHeight="1" thickBot="1">
      <c r="A42" s="322" t="s">
        <v>468</v>
      </c>
      <c r="B42" s="414"/>
      <c r="C42" s="314" t="s">
        <v>595</v>
      </c>
      <c r="D42" s="314" t="s">
        <v>596</v>
      </c>
      <c r="E42" s="38" t="s">
        <v>64</v>
      </c>
      <c r="F42" s="314">
        <v>87</v>
      </c>
      <c r="G42" s="314" t="s">
        <v>615</v>
      </c>
      <c r="H42" s="365">
        <v>68690</v>
      </c>
      <c r="I42" s="48"/>
      <c r="J42" s="56"/>
    </row>
    <row r="43" spans="1:10" ht="22.5" customHeight="1" thickBot="1">
      <c r="A43" s="322" t="s">
        <v>429</v>
      </c>
      <c r="B43" s="323">
        <v>30000</v>
      </c>
      <c r="C43" s="314" t="s">
        <v>58</v>
      </c>
      <c r="D43" s="314" t="s">
        <v>63</v>
      </c>
      <c r="E43" s="38" t="s">
        <v>64</v>
      </c>
      <c r="F43" s="314">
        <v>95</v>
      </c>
      <c r="G43" s="314" t="s">
        <v>615</v>
      </c>
      <c r="H43" s="365">
        <v>74420</v>
      </c>
      <c r="I43" s="48"/>
      <c r="J43" s="56"/>
    </row>
    <row r="44" spans="1:10" ht="22.5" customHeight="1">
      <c r="A44" s="105"/>
      <c r="B44" s="105"/>
      <c r="C44" s="105"/>
      <c r="D44" s="105"/>
      <c r="E44" s="105"/>
      <c r="F44" s="106"/>
      <c r="G44" s="104"/>
      <c r="H44" s="64"/>
      <c r="I44" s="48"/>
      <c r="J44" s="56"/>
    </row>
    <row r="45" spans="1:10" ht="22.5" customHeight="1">
      <c r="A45" s="427" t="s">
        <v>379</v>
      </c>
      <c r="B45" s="427"/>
      <c r="C45" s="427"/>
      <c r="D45" s="427"/>
      <c r="E45" s="427"/>
      <c r="F45" s="427"/>
      <c r="G45" s="427"/>
      <c r="H45" s="427"/>
      <c r="I45" s="48"/>
      <c r="J45" s="56"/>
    </row>
    <row r="46" spans="1:10" ht="22.5" customHeight="1">
      <c r="A46" s="211"/>
      <c r="B46" s="210"/>
      <c r="C46" s="210"/>
      <c r="D46" s="210"/>
      <c r="E46" s="210"/>
      <c r="F46" s="210"/>
      <c r="G46" s="210"/>
      <c r="H46" s="210"/>
      <c r="I46" s="48"/>
      <c r="J46" s="56"/>
    </row>
    <row r="47" spans="1:10" ht="22.5" customHeight="1">
      <c r="A47" s="428" t="s">
        <v>380</v>
      </c>
      <c r="B47" s="428"/>
      <c r="C47" s="428"/>
      <c r="D47" s="428"/>
      <c r="E47" s="428"/>
      <c r="F47" s="428"/>
      <c r="G47" s="428"/>
      <c r="H47" s="428"/>
      <c r="I47" s="8"/>
      <c r="J47" s="64"/>
    </row>
    <row r="48" spans="1:10" ht="22.5" customHeight="1">
      <c r="A48" s="210"/>
      <c r="B48" s="210"/>
      <c r="C48" s="210"/>
      <c r="D48" s="210"/>
      <c r="E48" s="210"/>
      <c r="F48" s="210"/>
      <c r="G48" s="210"/>
      <c r="H48" s="210"/>
      <c r="J48" s="8"/>
    </row>
    <row r="49" spans="1:11" ht="22.5" customHeight="1">
      <c r="A49" s="426" t="s">
        <v>693</v>
      </c>
      <c r="B49" s="426"/>
      <c r="C49" s="426"/>
      <c r="D49" s="426"/>
      <c r="E49" s="426"/>
      <c r="F49" s="426"/>
      <c r="G49" s="426"/>
      <c r="H49" s="426"/>
      <c r="J49" s="8"/>
    </row>
    <row r="50" spans="1:11" ht="22.5" customHeight="1">
      <c r="A50" s="210" t="s">
        <v>532</v>
      </c>
      <c r="B50" s="210"/>
      <c r="C50" s="210"/>
      <c r="D50" s="210"/>
      <c r="E50" s="210"/>
      <c r="F50" s="210"/>
      <c r="G50" s="210"/>
      <c r="H50" s="210"/>
      <c r="J50" s="8"/>
      <c r="K50" t="s">
        <v>288</v>
      </c>
    </row>
    <row r="51" spans="1:11" ht="22.5" customHeight="1">
      <c r="A51" s="428" t="s">
        <v>535</v>
      </c>
      <c r="B51" s="428"/>
      <c r="C51" s="428"/>
      <c r="D51" s="428"/>
      <c r="E51" s="428"/>
      <c r="F51" s="428"/>
      <c r="G51" s="428"/>
      <c r="H51" s="428"/>
      <c r="J51" s="8"/>
    </row>
    <row r="52" spans="1:11" ht="22.5" customHeight="1">
      <c r="A52" s="210" t="s">
        <v>534</v>
      </c>
      <c r="B52" s="210"/>
      <c r="C52" s="210"/>
      <c r="D52" s="210"/>
      <c r="E52" s="210"/>
      <c r="F52" s="210"/>
      <c r="G52" s="210"/>
      <c r="H52" s="210"/>
    </row>
    <row r="53" spans="1:11" ht="22.5" customHeight="1">
      <c r="A53" s="428" t="s">
        <v>368</v>
      </c>
      <c r="B53" s="428"/>
      <c r="C53" s="428"/>
      <c r="D53" s="428"/>
      <c r="E53" s="428"/>
      <c r="F53" s="428"/>
      <c r="G53" s="428"/>
      <c r="H53" s="428"/>
    </row>
    <row r="54" spans="1:11" ht="22.5" customHeight="1">
      <c r="A54" s="289" t="s">
        <v>550</v>
      </c>
      <c r="B54" s="289"/>
      <c r="C54" s="289"/>
      <c r="D54" s="289"/>
      <c r="E54" s="289" t="s">
        <v>551</v>
      </c>
      <c r="F54" s="289"/>
      <c r="G54" s="289"/>
      <c r="H54" s="289"/>
    </row>
    <row r="55" spans="1:11" ht="22.5" customHeight="1">
      <c r="A55" s="289" t="s">
        <v>552</v>
      </c>
      <c r="B55" s="289"/>
      <c r="C55" s="289"/>
      <c r="D55" s="289"/>
      <c r="E55" s="289" t="s">
        <v>553</v>
      </c>
      <c r="F55" s="289"/>
      <c r="G55" s="289"/>
      <c r="H55" s="289"/>
    </row>
    <row r="56" spans="1:11" ht="22.5" customHeight="1">
      <c r="A56" s="289" t="s">
        <v>554</v>
      </c>
      <c r="B56" s="289"/>
      <c r="C56" s="289"/>
      <c r="D56" s="289"/>
      <c r="E56" s="289" t="s">
        <v>555</v>
      </c>
      <c r="F56" s="289"/>
      <c r="G56" s="289"/>
      <c r="H56" s="289"/>
    </row>
    <row r="57" spans="1:11" ht="22.5" customHeight="1">
      <c r="A57" s="425"/>
      <c r="B57" s="425"/>
      <c r="C57" s="425"/>
      <c r="D57" s="425"/>
      <c r="E57" s="425"/>
      <c r="F57" s="425"/>
      <c r="G57" s="425"/>
      <c r="H57" s="425"/>
    </row>
    <row r="58" spans="1:11" ht="22.5" customHeight="1">
      <c r="A58" s="425"/>
      <c r="B58" s="425"/>
      <c r="C58" s="425"/>
      <c r="D58" s="425"/>
      <c r="E58" s="425"/>
      <c r="F58" s="425"/>
      <c r="G58" s="425"/>
      <c r="H58" s="425"/>
    </row>
    <row r="59" spans="1:11" ht="22.5" customHeight="1">
      <c r="A59" s="289" t="s">
        <v>556</v>
      </c>
      <c r="B59" s="289"/>
      <c r="C59" s="289"/>
      <c r="D59" s="289"/>
      <c r="E59" s="289" t="s">
        <v>557</v>
      </c>
      <c r="F59" s="289"/>
      <c r="G59" s="289"/>
      <c r="H59" s="289"/>
    </row>
    <row r="60" spans="1:11" ht="22.5" customHeight="1">
      <c r="A60" s="289" t="s">
        <v>558</v>
      </c>
      <c r="B60" s="289"/>
      <c r="C60" s="289"/>
      <c r="D60" s="289"/>
      <c r="E60" s="289" t="s">
        <v>559</v>
      </c>
      <c r="F60" s="289"/>
      <c r="G60" s="289"/>
      <c r="H60" s="289"/>
    </row>
    <row r="61" spans="1:11" ht="22.5" customHeight="1">
      <c r="A61" s="289" t="s">
        <v>558</v>
      </c>
      <c r="B61" s="289"/>
      <c r="C61" s="289"/>
      <c r="D61" s="289"/>
      <c r="E61" s="289" t="s">
        <v>560</v>
      </c>
      <c r="F61" s="289"/>
      <c r="G61" s="289"/>
      <c r="H61" s="289"/>
    </row>
    <row r="62" spans="1:11" ht="22.5" customHeight="1">
      <c r="A62" s="289" t="s">
        <v>558</v>
      </c>
      <c r="B62" s="289"/>
      <c r="C62" s="289"/>
      <c r="D62" s="289"/>
      <c r="E62" s="289" t="s">
        <v>547</v>
      </c>
      <c r="F62" s="289"/>
      <c r="G62" s="289"/>
      <c r="H62" s="289"/>
    </row>
    <row r="63" spans="1:11" ht="22.5" customHeight="1">
      <c r="A63" s="425"/>
      <c r="B63" s="425"/>
      <c r="C63" s="425"/>
      <c r="D63" s="425"/>
      <c r="E63" s="425"/>
      <c r="F63" s="425"/>
      <c r="G63" s="425"/>
      <c r="H63" s="425"/>
    </row>
    <row r="64" spans="1:11" ht="22.5" customHeight="1">
      <c r="A64" s="426" t="s">
        <v>541</v>
      </c>
      <c r="B64" s="426"/>
      <c r="C64" s="426"/>
      <c r="D64" s="426"/>
      <c r="E64" s="426"/>
      <c r="F64" s="426"/>
      <c r="G64" s="426"/>
      <c r="H64" s="426"/>
    </row>
    <row r="65" spans="1:8" ht="22.5" customHeight="1">
      <c r="A65" s="422" t="s">
        <v>629</v>
      </c>
      <c r="B65" s="422"/>
      <c r="C65" s="422"/>
      <c r="D65" s="422"/>
      <c r="E65" s="422"/>
      <c r="F65" s="422"/>
      <c r="G65" s="422"/>
      <c r="H65" s="422"/>
    </row>
    <row r="66" spans="1:8" ht="22.5" customHeight="1">
      <c r="A66" s="422"/>
      <c r="B66" s="422"/>
      <c r="C66" s="422"/>
      <c r="D66" s="422"/>
      <c r="E66" s="422"/>
      <c r="F66" s="422"/>
      <c r="G66" s="422"/>
      <c r="H66" s="422"/>
    </row>
    <row r="67" spans="1:8" ht="22.5" customHeight="1">
      <c r="A67" s="422"/>
      <c r="B67" s="422"/>
      <c r="C67" s="422"/>
      <c r="D67" s="422"/>
      <c r="E67" s="422"/>
      <c r="F67" s="422"/>
      <c r="G67" s="422"/>
      <c r="H67" s="422"/>
    </row>
    <row r="68" spans="1:8" ht="22.5" customHeight="1">
      <c r="A68" s="422" t="s">
        <v>629</v>
      </c>
      <c r="B68" s="422"/>
      <c r="C68" s="422"/>
      <c r="D68" s="422"/>
      <c r="E68" s="422"/>
      <c r="F68" s="422"/>
      <c r="G68" s="422"/>
      <c r="H68" s="422"/>
    </row>
    <row r="69" spans="1:8" ht="22.5" customHeight="1">
      <c r="A69" s="422"/>
      <c r="B69" s="422"/>
      <c r="C69" s="422"/>
      <c r="D69" s="422"/>
      <c r="E69" s="422"/>
      <c r="F69" s="422"/>
      <c r="G69" s="422"/>
      <c r="H69" s="422"/>
    </row>
    <row r="70" spans="1:8" ht="22.5" customHeight="1">
      <c r="A70" s="422"/>
      <c r="B70" s="422"/>
      <c r="C70" s="422"/>
      <c r="D70" s="422"/>
      <c r="E70" s="422"/>
      <c r="F70" s="422"/>
      <c r="G70" s="422"/>
      <c r="H70" s="422"/>
    </row>
    <row r="71" spans="1:8" ht="22.5" customHeight="1">
      <c r="A71" s="424"/>
      <c r="B71" s="424"/>
      <c r="C71" s="424"/>
      <c r="D71" s="424"/>
      <c r="E71" s="424"/>
      <c r="F71" s="424"/>
      <c r="G71" s="424"/>
      <c r="H71" s="424"/>
    </row>
    <row r="296" spans="1:1" ht="22.5" customHeight="1">
      <c r="A296" s="65"/>
    </row>
    <row r="297" spans="1:1" ht="22.5" customHeight="1">
      <c r="A297" s="65"/>
    </row>
    <row r="298" spans="1:1" ht="22.5" customHeight="1">
      <c r="A298" s="65"/>
    </row>
    <row r="299" spans="1:1" ht="22.5" customHeight="1">
      <c r="A299" s="66"/>
    </row>
    <row r="300" spans="1:1" ht="22.5" customHeight="1">
      <c r="A300" s="67"/>
    </row>
    <row r="301" spans="1:1" ht="22.5" customHeight="1">
      <c r="A301" s="423"/>
    </row>
    <row r="302" spans="1:1" ht="22.5" customHeight="1">
      <c r="A302" s="423"/>
    </row>
    <row r="303" spans="1:1" ht="22.5" customHeight="1">
      <c r="A303" s="69"/>
    </row>
    <row r="304" spans="1:1" ht="22.5" customHeight="1">
      <c r="A304" s="70"/>
    </row>
    <row r="305" spans="1:1" ht="22.5" customHeight="1">
      <c r="A305" s="70"/>
    </row>
    <row r="306" spans="1:1" ht="22.5" customHeight="1">
      <c r="A306" s="70"/>
    </row>
    <row r="307" spans="1:1" ht="22.5" customHeight="1">
      <c r="A307" s="70"/>
    </row>
    <row r="308" spans="1:1" ht="22.5" customHeight="1">
      <c r="A308" s="70"/>
    </row>
    <row r="309" spans="1:1" ht="22.5" customHeight="1">
      <c r="A309" s="70"/>
    </row>
    <row r="310" spans="1:1" ht="22.5" customHeight="1">
      <c r="A310" s="70"/>
    </row>
    <row r="311" spans="1:1" ht="22.5" customHeight="1">
      <c r="A311" s="71"/>
    </row>
    <row r="312" spans="1:1" ht="22.5" customHeight="1">
      <c r="A312" s="71"/>
    </row>
    <row r="313" spans="1:1" ht="22.5" customHeight="1">
      <c r="A313" s="71"/>
    </row>
    <row r="314" spans="1:1" ht="22.5" customHeight="1">
      <c r="A314" s="71"/>
    </row>
    <row r="315" spans="1:1" ht="22.5" customHeight="1">
      <c r="A315" s="71"/>
    </row>
    <row r="316" spans="1:1" ht="22.5" customHeight="1">
      <c r="A316" s="71"/>
    </row>
    <row r="317" spans="1:1" ht="22.5" customHeight="1">
      <c r="A317" s="71"/>
    </row>
    <row r="318" spans="1:1" ht="22.5" customHeight="1">
      <c r="A318" s="71"/>
    </row>
    <row r="319" spans="1:1" ht="22.5" customHeight="1">
      <c r="A319" s="71"/>
    </row>
    <row r="320" spans="1:1" ht="22.5" customHeight="1">
      <c r="A320" s="71"/>
    </row>
    <row r="321" spans="1:1" ht="22.5" customHeight="1">
      <c r="A321" s="71"/>
    </row>
    <row r="322" spans="1:1" ht="22.5" customHeight="1">
      <c r="A322" s="65"/>
    </row>
    <row r="323" spans="1:1" ht="22.5" customHeight="1">
      <c r="A323" s="65"/>
    </row>
    <row r="324" spans="1:1" ht="22.5" customHeight="1">
      <c r="A324" s="68"/>
    </row>
    <row r="325" spans="1:1" ht="22.5" customHeight="1">
      <c r="A325" s="72"/>
    </row>
    <row r="326" spans="1:1" ht="22.5" customHeight="1">
      <c r="A326" s="72"/>
    </row>
    <row r="327" spans="1:1" ht="22.5" customHeight="1">
      <c r="A327" s="72"/>
    </row>
    <row r="328" spans="1:1" ht="22.5" customHeight="1">
      <c r="A328" s="72"/>
    </row>
    <row r="329" spans="1:1" ht="22.5" customHeight="1">
      <c r="A329" s="72"/>
    </row>
    <row r="330" spans="1:1" ht="22.5" customHeight="1">
      <c r="A330" s="72"/>
    </row>
  </sheetData>
  <mergeCells count="41">
    <mergeCell ref="A58:H58"/>
    <mergeCell ref="A63:H63"/>
    <mergeCell ref="A64:H64"/>
    <mergeCell ref="A65:H65"/>
    <mergeCell ref="A45:H45"/>
    <mergeCell ref="A47:H47"/>
    <mergeCell ref="A49:H49"/>
    <mergeCell ref="A51:H51"/>
    <mergeCell ref="A53:H53"/>
    <mergeCell ref="A57:H57"/>
    <mergeCell ref="A66:H66"/>
    <mergeCell ref="A68:H68"/>
    <mergeCell ref="A301:A302"/>
    <mergeCell ref="A70:H70"/>
    <mergeCell ref="A71:H71"/>
    <mergeCell ref="A69:H69"/>
    <mergeCell ref="A67:H67"/>
    <mergeCell ref="B41:B42"/>
    <mergeCell ref="A8:H8"/>
    <mergeCell ref="A5:C6"/>
    <mergeCell ref="A7:H7"/>
    <mergeCell ref="A11:A12"/>
    <mergeCell ref="B11:B12"/>
    <mergeCell ref="C11:D11"/>
    <mergeCell ref="B29:B30"/>
    <mergeCell ref="B31:B32"/>
    <mergeCell ref="B33:B34"/>
    <mergeCell ref="B35:B36"/>
    <mergeCell ref="B37:B38"/>
    <mergeCell ref="B39:B40"/>
    <mergeCell ref="B25:B28"/>
    <mergeCell ref="G2:L2"/>
    <mergeCell ref="B17:B20"/>
    <mergeCell ref="B21:B24"/>
    <mergeCell ref="F11:F12"/>
    <mergeCell ref="G11:G12"/>
    <mergeCell ref="J7:K7"/>
    <mergeCell ref="E11:E12"/>
    <mergeCell ref="A9:H9"/>
    <mergeCell ref="D6:H6"/>
    <mergeCell ref="H11:H12"/>
  </mergeCells>
  <phoneticPr fontId="15" type="noConversion"/>
  <printOptions horizontalCentered="1"/>
  <pageMargins left="0" right="0" top="0" bottom="0" header="0" footer="0"/>
  <pageSetup paperSize="9" scale="47" orientation="portrait" r:id="rId1"/>
  <headerFooter scaleWithDoc="0"/>
  <rowBreaks count="1" manualBreakCount="1">
    <brk id="68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34"/>
  <sheetViews>
    <sheetView view="pageBreakPreview" zoomScale="55" zoomScaleNormal="50" zoomScaleSheetLayoutView="55" workbookViewId="0">
      <selection activeCell="D5" sqref="D5:H5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2.7109375" customWidth="1"/>
    <col min="10" max="10" width="27.42578125" customWidth="1"/>
  </cols>
  <sheetData>
    <row r="1" spans="1:11" ht="18.75">
      <c r="A1" s="353"/>
      <c r="B1" s="400" t="s">
        <v>715</v>
      </c>
      <c r="H1" s="353"/>
    </row>
    <row r="2" spans="1:11" ht="23.25">
      <c r="A2" s="353"/>
      <c r="B2" s="400" t="s">
        <v>716</v>
      </c>
      <c r="C2" s="346"/>
      <c r="D2" s="6"/>
      <c r="E2" s="6"/>
      <c r="F2" s="6"/>
      <c r="G2" s="8"/>
      <c r="H2" s="353"/>
    </row>
    <row r="3" spans="1:11" ht="23.25">
      <c r="A3" s="353"/>
      <c r="B3" s="400" t="s">
        <v>717</v>
      </c>
      <c r="C3" s="346"/>
      <c r="D3" s="6"/>
      <c r="E3" s="6"/>
      <c r="F3" s="6"/>
      <c r="G3" s="348"/>
      <c r="H3" s="353"/>
    </row>
    <row r="4" spans="1:11" ht="23.25">
      <c r="A4" s="339"/>
      <c r="B4" s="345"/>
      <c r="C4" s="346"/>
      <c r="D4" s="6"/>
      <c r="E4" s="6"/>
      <c r="F4" s="6"/>
      <c r="G4" s="348"/>
      <c r="H4" s="339"/>
    </row>
    <row r="5" spans="1:11" ht="18" customHeight="1">
      <c r="A5" s="529"/>
      <c r="B5" s="529"/>
      <c r="C5" s="529"/>
      <c r="D5" s="535">
        <v>41353</v>
      </c>
      <c r="E5" s="536"/>
      <c r="F5" s="536"/>
      <c r="G5" s="536"/>
      <c r="H5" s="536"/>
    </row>
    <row r="6" spans="1:11" ht="18" customHeight="1">
      <c r="A6" s="529"/>
      <c r="B6" s="529"/>
      <c r="C6" s="529"/>
      <c r="D6" s="410" t="s">
        <v>48</v>
      </c>
      <c r="E6" s="410"/>
      <c r="F6" s="410"/>
      <c r="G6" s="410"/>
      <c r="H6" s="410"/>
    </row>
    <row r="7" spans="1:11" ht="33" customHeight="1">
      <c r="A7" s="417" t="s">
        <v>391</v>
      </c>
      <c r="B7" s="417"/>
      <c r="C7" s="417"/>
      <c r="D7" s="417"/>
      <c r="E7" s="417"/>
      <c r="F7" s="417"/>
      <c r="G7" s="417"/>
      <c r="H7" s="417"/>
      <c r="I7" s="28"/>
      <c r="J7" s="533"/>
      <c r="K7" s="533"/>
    </row>
    <row r="8" spans="1:11" ht="117" customHeight="1">
      <c r="A8" s="485" t="s">
        <v>449</v>
      </c>
      <c r="B8" s="485"/>
      <c r="C8" s="485"/>
      <c r="D8" s="485"/>
      <c r="E8" s="485"/>
      <c r="F8" s="485"/>
      <c r="G8" s="485"/>
      <c r="H8" s="485"/>
    </row>
    <row r="9" spans="1:11" ht="12" customHeight="1">
      <c r="A9" s="93"/>
      <c r="B9" s="93"/>
      <c r="C9" s="93"/>
      <c r="D9" s="93"/>
      <c r="E9" s="93"/>
      <c r="F9" s="93"/>
      <c r="G9" s="93"/>
      <c r="H9" s="93"/>
    </row>
    <row r="10" spans="1:11" ht="39.75" customHeight="1">
      <c r="A10" s="486" t="s">
        <v>56</v>
      </c>
      <c r="B10" s="486"/>
      <c r="C10" s="486"/>
      <c r="D10" s="486"/>
      <c r="E10" s="486"/>
      <c r="F10" s="486"/>
      <c r="G10" s="486"/>
      <c r="H10" s="486"/>
    </row>
    <row r="11" spans="1:11" ht="15" customHeight="1" thickBot="1">
      <c r="A11" s="537"/>
      <c r="B11" s="537"/>
      <c r="C11" s="537"/>
      <c r="D11" s="537"/>
      <c r="E11" s="537"/>
      <c r="F11" s="537"/>
      <c r="G11" s="537"/>
      <c r="H11" s="537"/>
    </row>
    <row r="12" spans="1:11" ht="72" customHeight="1" thickBot="1">
      <c r="A12" s="239" t="s">
        <v>49</v>
      </c>
      <c r="B12" s="166" t="s">
        <v>50</v>
      </c>
      <c r="C12" s="167" t="s">
        <v>187</v>
      </c>
      <c r="D12" s="169" t="s">
        <v>458</v>
      </c>
      <c r="E12" s="168" t="s">
        <v>188</v>
      </c>
      <c r="F12" s="169" t="s">
        <v>382</v>
      </c>
      <c r="G12" s="169" t="s">
        <v>22</v>
      </c>
      <c r="H12" s="376" t="s">
        <v>589</v>
      </c>
      <c r="I12" s="8"/>
    </row>
    <row r="13" spans="1:11" ht="32.25" customHeight="1">
      <c r="A13" s="170" t="s">
        <v>192</v>
      </c>
      <c r="B13" s="36">
        <v>5000</v>
      </c>
      <c r="C13" s="173" t="s">
        <v>278</v>
      </c>
      <c r="D13" s="173" t="s">
        <v>277</v>
      </c>
      <c r="E13" s="173" t="s">
        <v>191</v>
      </c>
      <c r="F13" s="36">
        <v>75</v>
      </c>
      <c r="G13" s="36" t="s">
        <v>615</v>
      </c>
      <c r="H13" s="358">
        <v>50100</v>
      </c>
      <c r="I13" s="48"/>
      <c r="J13" s="57"/>
    </row>
    <row r="14" spans="1:11" ht="32.25" customHeight="1">
      <c r="A14" s="171" t="s">
        <v>193</v>
      </c>
      <c r="B14" s="37">
        <v>7500</v>
      </c>
      <c r="C14" s="174" t="s">
        <v>278</v>
      </c>
      <c r="D14" s="174" t="s">
        <v>277</v>
      </c>
      <c r="E14" s="174" t="s">
        <v>191</v>
      </c>
      <c r="F14" s="37">
        <v>80</v>
      </c>
      <c r="G14" s="37" t="s">
        <v>615</v>
      </c>
      <c r="H14" s="362">
        <v>54300</v>
      </c>
      <c r="I14" s="48"/>
      <c r="J14" s="57"/>
    </row>
    <row r="15" spans="1:11" ht="32.25" customHeight="1">
      <c r="A15" s="171" t="s">
        <v>194</v>
      </c>
      <c r="B15" s="37">
        <v>10000</v>
      </c>
      <c r="C15" s="174" t="s">
        <v>278</v>
      </c>
      <c r="D15" s="174" t="s">
        <v>277</v>
      </c>
      <c r="E15" s="174" t="s">
        <v>191</v>
      </c>
      <c r="F15" s="37">
        <v>80</v>
      </c>
      <c r="G15" s="37" t="s">
        <v>615</v>
      </c>
      <c r="H15" s="362">
        <v>61300</v>
      </c>
      <c r="I15" s="48"/>
      <c r="J15" s="57"/>
    </row>
    <row r="16" spans="1:11" ht="32.25" customHeight="1">
      <c r="A16" s="171" t="s">
        <v>195</v>
      </c>
      <c r="B16" s="37">
        <v>15000</v>
      </c>
      <c r="C16" s="174" t="s">
        <v>278</v>
      </c>
      <c r="D16" s="174" t="s">
        <v>277</v>
      </c>
      <c r="E16" s="174" t="s">
        <v>191</v>
      </c>
      <c r="F16" s="37">
        <v>95</v>
      </c>
      <c r="G16" s="37" t="s">
        <v>615</v>
      </c>
      <c r="H16" s="362">
        <v>86060</v>
      </c>
      <c r="I16" s="48"/>
      <c r="J16" s="57"/>
    </row>
    <row r="17" spans="1:13" ht="32.25" customHeight="1">
      <c r="A17" s="171" t="s">
        <v>196</v>
      </c>
      <c r="B17" s="37">
        <v>21000</v>
      </c>
      <c r="C17" s="174" t="s">
        <v>278</v>
      </c>
      <c r="D17" s="174" t="s">
        <v>277</v>
      </c>
      <c r="E17" s="174" t="s">
        <v>191</v>
      </c>
      <c r="F17" s="37">
        <v>105</v>
      </c>
      <c r="G17" s="37" t="s">
        <v>615</v>
      </c>
      <c r="H17" s="362">
        <v>105470</v>
      </c>
      <c r="I17" s="48"/>
      <c r="J17" s="57"/>
    </row>
    <row r="18" spans="1:13" ht="32.25" customHeight="1">
      <c r="A18" s="171" t="s">
        <v>197</v>
      </c>
      <c r="B18" s="37">
        <v>33000</v>
      </c>
      <c r="C18" s="174" t="s">
        <v>278</v>
      </c>
      <c r="D18" s="174" t="s">
        <v>277</v>
      </c>
      <c r="E18" s="174" t="s">
        <v>191</v>
      </c>
      <c r="F18" s="37">
        <v>130</v>
      </c>
      <c r="G18" s="37" t="s">
        <v>473</v>
      </c>
      <c r="H18" s="364">
        <v>128030</v>
      </c>
      <c r="I18" s="48"/>
      <c r="J18" s="57"/>
    </row>
    <row r="19" spans="1:13" ht="32.25" customHeight="1" thickBot="1">
      <c r="A19" s="172" t="s">
        <v>198</v>
      </c>
      <c r="B19" s="38">
        <v>50000</v>
      </c>
      <c r="C19" s="175" t="s">
        <v>278</v>
      </c>
      <c r="D19" s="175" t="s">
        <v>277</v>
      </c>
      <c r="E19" s="175" t="s">
        <v>191</v>
      </c>
      <c r="F19" s="38">
        <v>210</v>
      </c>
      <c r="G19" s="38" t="s">
        <v>473</v>
      </c>
      <c r="H19" s="361">
        <v>164830</v>
      </c>
      <c r="I19" s="48"/>
      <c r="J19" s="57"/>
    </row>
    <row r="20" spans="1:13" ht="15" customHeight="1">
      <c r="A20" s="107"/>
      <c r="B20" s="117"/>
      <c r="C20" s="117"/>
      <c r="D20" s="117"/>
      <c r="E20" s="117"/>
      <c r="F20" s="118"/>
      <c r="G20" s="118"/>
      <c r="H20" s="64"/>
      <c r="I20" s="48"/>
      <c r="J20" s="57"/>
    </row>
    <row r="21" spans="1:13" ht="33.75" customHeight="1">
      <c r="A21" s="538" t="s">
        <v>72</v>
      </c>
      <c r="B21" s="538"/>
      <c r="C21" s="538"/>
      <c r="D21" s="538"/>
      <c r="E21" s="538"/>
      <c r="F21" s="538"/>
      <c r="G21" s="538"/>
      <c r="H21" s="538"/>
      <c r="I21" s="8"/>
    </row>
    <row r="22" spans="1:13" ht="19.5" customHeight="1" thickBot="1">
      <c r="A22" s="233"/>
      <c r="B22" s="233"/>
      <c r="C22" s="233"/>
      <c r="D22" s="233"/>
      <c r="E22" s="233"/>
      <c r="F22" s="233"/>
      <c r="G22" s="233"/>
      <c r="H22" s="233"/>
      <c r="I22" s="8"/>
    </row>
    <row r="23" spans="1:13" ht="88.5" customHeight="1" thickBot="1">
      <c r="A23" s="240" t="s">
        <v>49</v>
      </c>
      <c r="B23" s="169" t="s">
        <v>50</v>
      </c>
      <c r="C23" s="167" t="s">
        <v>73</v>
      </c>
      <c r="D23" s="169" t="s">
        <v>540</v>
      </c>
      <c r="E23" s="169" t="s">
        <v>374</v>
      </c>
      <c r="F23" s="169" t="s">
        <v>382</v>
      </c>
      <c r="G23" s="169" t="s">
        <v>52</v>
      </c>
      <c r="H23" s="375" t="s">
        <v>589</v>
      </c>
      <c r="I23" s="8"/>
    </row>
    <row r="24" spans="1:13" ht="32.25" customHeight="1">
      <c r="A24" s="200" t="s">
        <v>199</v>
      </c>
      <c r="B24" s="130">
        <v>15000</v>
      </c>
      <c r="C24" s="198" t="s">
        <v>276</v>
      </c>
      <c r="D24" s="199" t="s">
        <v>373</v>
      </c>
      <c r="E24" s="201" t="s">
        <v>191</v>
      </c>
      <c r="F24" s="202">
        <v>119</v>
      </c>
      <c r="G24" s="203" t="s">
        <v>200</v>
      </c>
      <c r="H24" s="364">
        <v>150300</v>
      </c>
      <c r="I24" s="48"/>
      <c r="J24" s="64"/>
    </row>
    <row r="25" spans="1:13" ht="32.25" customHeight="1">
      <c r="A25" s="171" t="s">
        <v>201</v>
      </c>
      <c r="B25" s="37">
        <v>22500</v>
      </c>
      <c r="C25" s="174" t="s">
        <v>276</v>
      </c>
      <c r="D25" s="177" t="s">
        <v>373</v>
      </c>
      <c r="E25" s="178" t="s">
        <v>191</v>
      </c>
      <c r="F25" s="179">
        <v>164</v>
      </c>
      <c r="G25" s="157" t="s">
        <v>202</v>
      </c>
      <c r="H25" s="368">
        <v>162900</v>
      </c>
      <c r="I25" s="48"/>
      <c r="J25" s="64"/>
    </row>
    <row r="26" spans="1:13" ht="32.25" customHeight="1">
      <c r="A26" s="171" t="s">
        <v>203</v>
      </c>
      <c r="B26" s="37">
        <v>30000</v>
      </c>
      <c r="C26" s="174" t="s">
        <v>276</v>
      </c>
      <c r="D26" s="177" t="s">
        <v>373</v>
      </c>
      <c r="E26" s="178" t="s">
        <v>191</v>
      </c>
      <c r="F26" s="179">
        <v>167</v>
      </c>
      <c r="G26" s="157" t="s">
        <v>204</v>
      </c>
      <c r="H26" s="362">
        <v>183900</v>
      </c>
      <c r="I26" s="48"/>
      <c r="J26" s="64"/>
    </row>
    <row r="27" spans="1:13" ht="32.25" customHeight="1">
      <c r="A27" s="171" t="s">
        <v>205</v>
      </c>
      <c r="B27" s="37">
        <v>45000</v>
      </c>
      <c r="C27" s="174" t="s">
        <v>276</v>
      </c>
      <c r="D27" s="177" t="s">
        <v>373</v>
      </c>
      <c r="E27" s="178" t="s">
        <v>191</v>
      </c>
      <c r="F27" s="179">
        <f>F16*3</f>
        <v>285</v>
      </c>
      <c r="G27" s="179" t="s">
        <v>206</v>
      </c>
      <c r="H27" s="362">
        <v>258180</v>
      </c>
      <c r="I27" s="48"/>
      <c r="J27" s="64"/>
    </row>
    <row r="28" spans="1:13" ht="32.25" customHeight="1">
      <c r="A28" s="171" t="s">
        <v>207</v>
      </c>
      <c r="B28" s="37">
        <v>63000</v>
      </c>
      <c r="C28" s="174" t="s">
        <v>276</v>
      </c>
      <c r="D28" s="177" t="s">
        <v>373</v>
      </c>
      <c r="E28" s="178" t="s">
        <v>191</v>
      </c>
      <c r="F28" s="179">
        <f>F17*3</f>
        <v>315</v>
      </c>
      <c r="G28" s="179" t="s">
        <v>208</v>
      </c>
      <c r="H28" s="364">
        <v>316410</v>
      </c>
      <c r="I28" s="48"/>
      <c r="J28" s="64"/>
    </row>
    <row r="29" spans="1:13" ht="32.25" customHeight="1">
      <c r="A29" s="171" t="s">
        <v>209</v>
      </c>
      <c r="B29" s="37">
        <v>99000</v>
      </c>
      <c r="C29" s="174" t="s">
        <v>276</v>
      </c>
      <c r="D29" s="177" t="s">
        <v>373</v>
      </c>
      <c r="E29" s="178" t="s">
        <v>191</v>
      </c>
      <c r="F29" s="179">
        <f>F18*3</f>
        <v>390</v>
      </c>
      <c r="G29" s="179" t="s">
        <v>210</v>
      </c>
      <c r="H29" s="368">
        <v>384090</v>
      </c>
      <c r="I29" s="48"/>
      <c r="J29" s="64"/>
    </row>
    <row r="30" spans="1:13" ht="32.25" customHeight="1" thickBot="1">
      <c r="A30" s="172" t="s">
        <v>211</v>
      </c>
      <c r="B30" s="38">
        <v>150000</v>
      </c>
      <c r="C30" s="175" t="s">
        <v>276</v>
      </c>
      <c r="D30" s="180" t="s">
        <v>373</v>
      </c>
      <c r="E30" s="181" t="s">
        <v>191</v>
      </c>
      <c r="F30" s="182">
        <f>F19*3</f>
        <v>630</v>
      </c>
      <c r="G30" s="182" t="s">
        <v>212</v>
      </c>
      <c r="H30" s="361">
        <v>494490</v>
      </c>
      <c r="I30" s="48"/>
      <c r="J30" s="64"/>
      <c r="M30" s="8"/>
    </row>
    <row r="31" spans="1:13" ht="15" customHeight="1">
      <c r="A31" s="534"/>
      <c r="B31" s="534"/>
      <c r="C31" s="534"/>
      <c r="D31" s="534"/>
      <c r="E31" s="534"/>
      <c r="F31" s="17"/>
      <c r="G31" s="5"/>
      <c r="H31" s="47"/>
      <c r="I31" s="8"/>
    </row>
    <row r="32" spans="1:13" ht="15" customHeight="1">
      <c r="A32" s="241"/>
      <c r="B32" s="241"/>
      <c r="C32" s="241"/>
      <c r="D32" s="241"/>
      <c r="E32" s="241"/>
      <c r="F32" s="17"/>
      <c r="G32" s="5"/>
      <c r="H32" s="242"/>
      <c r="I32" s="8"/>
    </row>
    <row r="33" spans="1:9" ht="26.25" customHeight="1">
      <c r="A33" s="93" t="s">
        <v>385</v>
      </c>
      <c r="B33" s="241"/>
      <c r="C33" s="241"/>
      <c r="D33" s="241"/>
      <c r="E33" s="241"/>
      <c r="F33" s="17"/>
      <c r="G33" s="5"/>
      <c r="H33" s="242"/>
      <c r="I33" s="8"/>
    </row>
    <row r="34" spans="1:9" ht="15" customHeight="1">
      <c r="A34" s="241"/>
      <c r="B34" s="241"/>
      <c r="C34" s="241"/>
      <c r="D34" s="241"/>
      <c r="E34" s="241"/>
      <c r="F34" s="17"/>
      <c r="G34" s="5"/>
      <c r="H34" s="242"/>
      <c r="I34" s="8"/>
    </row>
    <row r="35" spans="1:9" ht="11.25" customHeight="1">
      <c r="A35" s="205"/>
      <c r="B35" s="205"/>
      <c r="C35" s="205"/>
      <c r="D35" s="205"/>
      <c r="E35" s="205"/>
      <c r="F35" s="205"/>
      <c r="G35" s="205"/>
      <c r="H35" s="205"/>
      <c r="I35" s="8"/>
    </row>
    <row r="36" spans="1:9" ht="53.25" customHeight="1">
      <c r="A36" s="465" t="s">
        <v>705</v>
      </c>
      <c r="B36" s="465"/>
      <c r="C36" s="465"/>
      <c r="D36" s="465"/>
      <c r="E36" s="465"/>
      <c r="F36" s="465"/>
      <c r="G36" s="465"/>
      <c r="H36" s="465"/>
      <c r="I36" s="8"/>
    </row>
    <row r="37" spans="1:9" ht="11.25" customHeight="1">
      <c r="A37" s="465"/>
      <c r="B37" s="465"/>
      <c r="C37" s="465"/>
      <c r="D37" s="465"/>
      <c r="E37" s="465"/>
      <c r="F37" s="465"/>
      <c r="G37" s="465"/>
      <c r="H37" s="465"/>
      <c r="I37" s="8"/>
    </row>
    <row r="38" spans="1:9" ht="26.25" customHeight="1">
      <c r="A38" s="465" t="s">
        <v>404</v>
      </c>
      <c r="B38" s="465"/>
      <c r="C38" s="465"/>
      <c r="D38" s="465"/>
      <c r="E38" s="465"/>
      <c r="F38" s="465"/>
      <c r="G38" s="465"/>
      <c r="H38" s="465"/>
      <c r="I38" s="8"/>
    </row>
    <row r="39" spans="1:9" ht="10.5" customHeight="1">
      <c r="A39" s="464"/>
      <c r="B39" s="464"/>
      <c r="C39" s="464"/>
      <c r="D39" s="464"/>
      <c r="E39" s="464"/>
      <c r="F39" s="464"/>
      <c r="G39" s="464"/>
      <c r="H39" s="464"/>
      <c r="I39" s="8"/>
    </row>
    <row r="40" spans="1:9" ht="26.1" customHeight="1">
      <c r="A40" s="288" t="s">
        <v>577</v>
      </c>
      <c r="B40" s="288"/>
      <c r="C40" s="288" t="s">
        <v>573</v>
      </c>
      <c r="D40" s="288"/>
      <c r="E40" s="288"/>
      <c r="F40" s="288"/>
      <c r="G40" s="288"/>
      <c r="H40" s="288"/>
      <c r="I40" s="8"/>
    </row>
    <row r="41" spans="1:9" ht="26.1" customHeight="1">
      <c r="A41" s="288" t="s">
        <v>543</v>
      </c>
      <c r="B41" s="288"/>
      <c r="C41" s="288" t="s">
        <v>544</v>
      </c>
      <c r="D41" s="288"/>
      <c r="E41" s="288"/>
      <c r="F41" s="288"/>
      <c r="G41" s="288"/>
      <c r="H41" s="288"/>
      <c r="I41" s="8"/>
    </row>
    <row r="42" spans="1:9" ht="26.1" customHeight="1">
      <c r="A42" s="288" t="s">
        <v>543</v>
      </c>
      <c r="B42" s="288"/>
      <c r="C42" s="288" t="s">
        <v>546</v>
      </c>
      <c r="D42" s="288"/>
      <c r="E42" s="288"/>
      <c r="F42" s="288"/>
      <c r="G42" s="288"/>
      <c r="H42" s="288"/>
      <c r="I42" s="8"/>
    </row>
    <row r="43" spans="1:9" ht="26.1" customHeight="1">
      <c r="A43" s="288" t="s">
        <v>543</v>
      </c>
      <c r="B43" s="288"/>
      <c r="C43" s="288" t="s">
        <v>574</v>
      </c>
      <c r="D43" s="288"/>
      <c r="E43" s="288"/>
      <c r="F43" s="288"/>
      <c r="G43" s="288"/>
      <c r="H43" s="288"/>
      <c r="I43" s="8"/>
    </row>
    <row r="44" spans="1:9" ht="11.25" customHeight="1">
      <c r="A44" s="464"/>
      <c r="B44" s="464"/>
      <c r="C44" s="464"/>
      <c r="D44" s="464"/>
      <c r="E44" s="464"/>
      <c r="F44" s="464"/>
      <c r="G44" s="464"/>
      <c r="H44" s="464"/>
      <c r="I44" s="8"/>
    </row>
    <row r="45" spans="1:9" ht="26.1" customHeight="1">
      <c r="A45" s="468" t="s">
        <v>417</v>
      </c>
      <c r="B45" s="468"/>
      <c r="C45" s="468"/>
      <c r="D45" s="468"/>
      <c r="E45" s="468"/>
      <c r="F45" s="468"/>
      <c r="G45" s="468"/>
      <c r="H45" s="468"/>
      <c r="I45" s="8"/>
    </row>
    <row r="46" spans="1:9" ht="26.1" customHeight="1">
      <c r="A46" s="468" t="s">
        <v>35</v>
      </c>
      <c r="B46" s="468"/>
      <c r="C46" s="468"/>
      <c r="D46" s="468"/>
      <c r="E46" s="468"/>
      <c r="F46" s="468"/>
      <c r="G46" s="468"/>
      <c r="H46" s="468"/>
      <c r="I46" s="8"/>
    </row>
    <row r="47" spans="1:9" ht="26.1" customHeight="1">
      <c r="A47" s="209"/>
      <c r="B47" s="209"/>
      <c r="C47" s="209"/>
      <c r="D47" s="209"/>
      <c r="E47" s="209"/>
      <c r="F47" s="209"/>
      <c r="G47" s="209"/>
      <c r="H47" s="209"/>
    </row>
    <row r="48" spans="1:9" ht="26.1" customHeight="1">
      <c r="A48" s="467" t="s">
        <v>418</v>
      </c>
      <c r="B48" s="467"/>
      <c r="C48" s="467"/>
      <c r="D48" s="467"/>
      <c r="E48" s="467"/>
      <c r="F48" s="467"/>
      <c r="G48" s="467"/>
      <c r="H48" s="467"/>
    </row>
    <row r="49" spans="1:8" ht="26.1" customHeight="1">
      <c r="A49" s="422" t="s">
        <v>405</v>
      </c>
      <c r="B49" s="422"/>
      <c r="C49" s="422"/>
      <c r="D49" s="422"/>
      <c r="E49" s="422"/>
      <c r="F49" s="422"/>
      <c r="G49" s="422"/>
      <c r="H49" s="422"/>
    </row>
    <row r="50" spans="1:8" ht="75.75" customHeight="1">
      <c r="A50" s="465" t="s">
        <v>642</v>
      </c>
      <c r="B50" s="464"/>
      <c r="C50" s="464"/>
      <c r="D50" s="464"/>
      <c r="E50" s="464"/>
      <c r="F50" s="464"/>
      <c r="G50" s="464"/>
      <c r="H50" s="464"/>
    </row>
    <row r="51" spans="1:8" ht="13.5" customHeight="1">
      <c r="A51" s="464"/>
      <c r="B51" s="464"/>
      <c r="C51" s="464"/>
      <c r="D51" s="464"/>
      <c r="E51" s="464"/>
      <c r="F51" s="464"/>
      <c r="G51" s="464"/>
      <c r="H51" s="464"/>
    </row>
    <row r="52" spans="1:8" ht="26.1" customHeight="1">
      <c r="A52" s="440" t="s">
        <v>575</v>
      </c>
      <c r="B52" s="422"/>
      <c r="C52" s="422"/>
      <c r="D52" s="422"/>
      <c r="E52" s="422"/>
      <c r="F52" s="422"/>
      <c r="G52" s="422"/>
      <c r="H52" s="422"/>
    </row>
    <row r="53" spans="1:8" ht="26.1" customHeight="1">
      <c r="A53" s="464"/>
      <c r="B53" s="464"/>
      <c r="C53" s="464"/>
      <c r="D53" s="464"/>
      <c r="E53" s="464"/>
      <c r="F53" s="464"/>
      <c r="G53" s="464"/>
      <c r="H53" s="464"/>
    </row>
    <row r="54" spans="1:8" ht="26.1" customHeight="1">
      <c r="A54" s="464"/>
      <c r="B54" s="464"/>
      <c r="C54" s="464"/>
      <c r="D54" s="464"/>
      <c r="E54" s="464"/>
      <c r="F54" s="464"/>
      <c r="G54" s="464"/>
      <c r="H54" s="464"/>
    </row>
    <row r="55" spans="1:8" ht="26.1" customHeight="1">
      <c r="A55" s="464"/>
      <c r="B55" s="464"/>
      <c r="C55" s="464"/>
      <c r="D55" s="464"/>
      <c r="E55" s="464"/>
      <c r="F55" s="464"/>
      <c r="G55" s="464"/>
      <c r="H55" s="464"/>
    </row>
    <row r="56" spans="1:8" ht="26.1" customHeight="1">
      <c r="A56" s="464"/>
      <c r="B56" s="464"/>
      <c r="C56" s="464"/>
      <c r="D56" s="464"/>
      <c r="E56" s="464"/>
      <c r="F56" s="464"/>
      <c r="G56" s="464"/>
      <c r="H56" s="464"/>
    </row>
    <row r="57" spans="1:8" ht="26.1" customHeight="1">
      <c r="A57" s="464"/>
      <c r="B57" s="464"/>
      <c r="C57" s="464"/>
      <c r="D57" s="464"/>
      <c r="E57" s="464"/>
      <c r="F57" s="464"/>
      <c r="G57" s="464"/>
      <c r="H57" s="464"/>
    </row>
    <row r="58" spans="1:8" ht="26.1" customHeight="1">
      <c r="A58" s="464"/>
      <c r="B58" s="464"/>
      <c r="C58" s="464"/>
      <c r="D58" s="464"/>
      <c r="E58" s="464"/>
      <c r="F58" s="464"/>
      <c r="G58" s="464"/>
      <c r="H58" s="464"/>
    </row>
    <row r="59" spans="1:8" ht="26.1" customHeight="1">
      <c r="A59" s="464"/>
      <c r="B59" s="464"/>
      <c r="C59" s="464"/>
      <c r="D59" s="464"/>
      <c r="E59" s="464"/>
      <c r="F59" s="464"/>
      <c r="G59" s="464"/>
      <c r="H59" s="464"/>
    </row>
    <row r="60" spans="1:8" ht="26.1" customHeight="1">
      <c r="A60" s="464"/>
      <c r="B60" s="464"/>
      <c r="C60" s="464"/>
      <c r="D60" s="464"/>
      <c r="E60" s="464"/>
      <c r="F60" s="464"/>
      <c r="G60" s="464"/>
      <c r="H60" s="464"/>
    </row>
    <row r="61" spans="1:8" ht="26.1" customHeight="1">
      <c r="A61" s="464"/>
      <c r="B61" s="464"/>
      <c r="C61" s="464"/>
      <c r="D61" s="464"/>
      <c r="E61" s="464"/>
      <c r="F61" s="464"/>
      <c r="G61" s="464"/>
      <c r="H61" s="464"/>
    </row>
    <row r="62" spans="1:8" ht="26.1" customHeight="1">
      <c r="A62" s="464"/>
      <c r="B62" s="464"/>
      <c r="C62" s="464"/>
      <c r="D62" s="464"/>
      <c r="E62" s="464"/>
      <c r="F62" s="464"/>
      <c r="G62" s="464"/>
      <c r="H62" s="464"/>
    </row>
    <row r="63" spans="1:8" ht="26.1" customHeight="1">
      <c r="A63" s="464"/>
      <c r="B63" s="464"/>
      <c r="C63" s="464"/>
      <c r="D63" s="464"/>
      <c r="E63" s="464"/>
      <c r="F63" s="464"/>
      <c r="G63" s="464"/>
      <c r="H63" s="464"/>
    </row>
    <row r="64" spans="1:8" ht="26.1" customHeight="1">
      <c r="A64" s="464"/>
      <c r="B64" s="464"/>
      <c r="C64" s="464"/>
      <c r="D64" s="464"/>
      <c r="E64" s="464"/>
      <c r="F64" s="464"/>
      <c r="G64" s="464"/>
      <c r="H64" s="464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464"/>
      <c r="B68" s="464"/>
      <c r="C68" s="464"/>
      <c r="D68" s="464"/>
      <c r="E68" s="464"/>
      <c r="F68" s="464"/>
      <c r="G68" s="464"/>
      <c r="H68" s="464"/>
    </row>
    <row r="69" spans="1:8" ht="26.1" customHeight="1">
      <c r="A69" s="464"/>
      <c r="B69" s="464"/>
      <c r="C69" s="464"/>
      <c r="D69" s="464"/>
      <c r="E69" s="464"/>
      <c r="F69" s="464"/>
      <c r="G69" s="464"/>
      <c r="H69" s="464"/>
    </row>
    <row r="70" spans="1:8" ht="26.1" customHeight="1">
      <c r="A70" s="464"/>
      <c r="B70" s="464"/>
      <c r="C70" s="464"/>
      <c r="D70" s="464"/>
      <c r="E70" s="464"/>
      <c r="F70" s="464"/>
      <c r="G70" s="464"/>
      <c r="H70" s="464"/>
    </row>
    <row r="71" spans="1:8" ht="26.1" customHeight="1">
      <c r="A71" s="6"/>
      <c r="B71" s="6"/>
      <c r="C71" s="6"/>
      <c r="D71" s="6"/>
      <c r="E71" s="6"/>
      <c r="F71" s="6"/>
      <c r="G71" s="6"/>
      <c r="H71" s="6"/>
    </row>
    <row r="72" spans="1:8" ht="26.1" customHeight="1">
      <c r="A72" s="6"/>
      <c r="B72" s="6"/>
      <c r="C72" s="6"/>
      <c r="D72" s="6"/>
      <c r="E72" s="6"/>
      <c r="F72" s="6"/>
      <c r="G72" s="6"/>
      <c r="H72" s="6"/>
    </row>
    <row r="73" spans="1:8" ht="26.1" customHeight="1">
      <c r="A73" s="6"/>
      <c r="B73" s="6"/>
      <c r="C73" s="6"/>
      <c r="D73" s="6"/>
      <c r="E73" s="6"/>
      <c r="F73" s="6"/>
      <c r="G73" s="6"/>
      <c r="H73" s="6"/>
    </row>
    <row r="74" spans="1:8" ht="26.1" customHeight="1"/>
    <row r="75" spans="1:8" ht="26.1" customHeight="1"/>
    <row r="76" spans="1:8" ht="26.1" customHeight="1"/>
    <row r="77" spans="1:8" ht="26.1" customHeight="1"/>
    <row r="78" spans="1:8" ht="26.1" customHeight="1"/>
    <row r="79" spans="1:8" ht="26.1" customHeight="1"/>
    <row r="80" spans="1:8" ht="26.1" customHeight="1"/>
    <row r="81" ht="26.1" customHeight="1"/>
    <row r="82" ht="26.1" customHeight="1"/>
    <row r="83" ht="26.1" customHeight="1"/>
    <row r="84" ht="26.1" customHeight="1"/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 ht="18">
      <c r="A299" s="62"/>
    </row>
    <row r="300" spans="1:1" ht="18">
      <c r="A300" s="62"/>
    </row>
    <row r="301" spans="1:1" ht="18">
      <c r="A301" s="79"/>
    </row>
    <row r="302" spans="1:1" ht="18">
      <c r="A302" s="80"/>
    </row>
    <row r="303" spans="1:1" ht="23.25">
      <c r="A303" s="81"/>
    </row>
    <row r="304" spans="1:1" ht="23.25">
      <c r="A304" s="81"/>
    </row>
    <row r="305" spans="1:1" ht="23.25">
      <c r="A305" s="81"/>
    </row>
    <row r="306" spans="1:1" ht="23.25">
      <c r="A306" s="81"/>
    </row>
    <row r="307" spans="1:1" ht="23.25">
      <c r="A307" s="81"/>
    </row>
    <row r="308" spans="1:1" ht="23.25">
      <c r="A308" s="81"/>
    </row>
    <row r="309" spans="1:1" ht="23.25">
      <c r="A309" s="81"/>
    </row>
    <row r="310" spans="1:1" ht="18">
      <c r="A310" s="62"/>
    </row>
    <row r="311" spans="1:1" ht="18">
      <c r="A311" s="62"/>
    </row>
    <row r="312" spans="1:1" ht="18">
      <c r="A312" s="79"/>
    </row>
    <row r="313" spans="1:1" ht="18">
      <c r="A313" s="10"/>
    </row>
    <row r="314" spans="1:1" ht="23.25">
      <c r="A314" s="81"/>
    </row>
    <row r="315" spans="1:1" ht="23.25">
      <c r="A315" s="81"/>
    </row>
    <row r="316" spans="1:1" ht="23.25">
      <c r="A316" s="81"/>
    </row>
    <row r="317" spans="1:1" ht="23.25">
      <c r="A317" s="81"/>
    </row>
    <row r="318" spans="1:1" ht="23.25">
      <c r="A318" s="81"/>
    </row>
    <row r="319" spans="1:1" ht="23.25">
      <c r="A319" s="81"/>
    </row>
    <row r="320" spans="1:1" ht="23.25">
      <c r="A320" s="81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</sheetData>
  <mergeCells count="40">
    <mergeCell ref="A53:H53"/>
    <mergeCell ref="A54:H54"/>
    <mergeCell ref="D6:H6"/>
    <mergeCell ref="A5:C6"/>
    <mergeCell ref="D5:H5"/>
    <mergeCell ref="A11:H11"/>
    <mergeCell ref="A38:H38"/>
    <mergeCell ref="A46:H46"/>
    <mergeCell ref="A21:H21"/>
    <mergeCell ref="A52:H52"/>
    <mergeCell ref="A50:H50"/>
    <mergeCell ref="A51:H51"/>
    <mergeCell ref="A49:H49"/>
    <mergeCell ref="A48:H48"/>
    <mergeCell ref="A69:H69"/>
    <mergeCell ref="A70:H70"/>
    <mergeCell ref="A55:H55"/>
    <mergeCell ref="A56:H56"/>
    <mergeCell ref="A57:H57"/>
    <mergeCell ref="A58:H58"/>
    <mergeCell ref="A68:H68"/>
    <mergeCell ref="A63:H63"/>
    <mergeCell ref="A64:H64"/>
    <mergeCell ref="A65:H65"/>
    <mergeCell ref="A67:H67"/>
    <mergeCell ref="A66:H66"/>
    <mergeCell ref="A59:H59"/>
    <mergeCell ref="A60:H60"/>
    <mergeCell ref="A61:H61"/>
    <mergeCell ref="A62:H62"/>
    <mergeCell ref="J7:K7"/>
    <mergeCell ref="A8:H8"/>
    <mergeCell ref="A44:H44"/>
    <mergeCell ref="A45:H45"/>
    <mergeCell ref="A7:H7"/>
    <mergeCell ref="A10:H10"/>
    <mergeCell ref="A37:H37"/>
    <mergeCell ref="A39:H39"/>
    <mergeCell ref="A31:E31"/>
    <mergeCell ref="A36:H36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44"/>
  <sheetViews>
    <sheetView view="pageBreakPreview" zoomScale="55" zoomScaleSheetLayoutView="55" workbookViewId="0">
      <selection activeCell="D6" sqref="D6:L6"/>
    </sheetView>
  </sheetViews>
  <sheetFormatPr defaultRowHeight="12.75"/>
  <cols>
    <col min="1" max="1" width="25.7109375" customWidth="1"/>
    <col min="2" max="2" width="14.7109375" customWidth="1"/>
    <col min="3" max="5" width="18.7109375" customWidth="1"/>
    <col min="6" max="6" width="14.7109375" customWidth="1"/>
    <col min="7" max="7" width="16.42578125" customWidth="1"/>
    <col min="8" max="8" width="18.7109375" customWidth="1"/>
    <col min="9" max="10" width="14.7109375" customWidth="1"/>
    <col min="11" max="11" width="22.42578125" customWidth="1"/>
    <col min="12" max="12" width="27" customWidth="1"/>
    <col min="13" max="13" width="3.42578125" customWidth="1"/>
    <col min="14" max="14" width="22.140625" customWidth="1"/>
  </cols>
  <sheetData>
    <row r="1" spans="1:16" ht="18.75">
      <c r="B1" s="353"/>
      <c r="C1" s="400" t="s">
        <v>715</v>
      </c>
      <c r="I1" s="353"/>
      <c r="J1" s="353"/>
      <c r="K1" s="353"/>
      <c r="L1" s="353"/>
    </row>
    <row r="2" spans="1:16" ht="23.25">
      <c r="A2" s="353"/>
      <c r="B2" s="353"/>
      <c r="C2" s="400" t="s">
        <v>716</v>
      </c>
      <c r="D2" s="346"/>
      <c r="E2" s="6"/>
      <c r="F2" s="6"/>
      <c r="G2" s="6"/>
      <c r="H2" s="8"/>
      <c r="I2" s="353"/>
      <c r="J2" s="353"/>
      <c r="K2" s="353"/>
      <c r="L2" s="353"/>
    </row>
    <row r="3" spans="1:16" ht="23.25">
      <c r="A3" s="353"/>
      <c r="B3" s="353"/>
      <c r="C3" s="400" t="s">
        <v>717</v>
      </c>
      <c r="D3" s="346"/>
      <c r="E3" s="6"/>
      <c r="F3" s="6"/>
      <c r="G3" s="6"/>
      <c r="H3" s="348"/>
      <c r="I3" s="353"/>
      <c r="J3" s="353"/>
      <c r="K3" s="353"/>
      <c r="L3" s="353"/>
    </row>
    <row r="4" spans="1:16" ht="23.25">
      <c r="A4" s="353"/>
      <c r="B4" s="353"/>
      <c r="C4" s="345"/>
      <c r="D4" s="346"/>
      <c r="E4" s="6"/>
      <c r="F4" s="6"/>
      <c r="G4" s="6"/>
      <c r="H4" s="348"/>
      <c r="I4" s="353"/>
      <c r="J4" s="353"/>
      <c r="K4" s="353"/>
      <c r="L4" s="353"/>
    </row>
    <row r="5" spans="1:16" ht="20.100000000000001" customHeight="1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</row>
    <row r="6" spans="1:16" ht="18" customHeight="1">
      <c r="A6" s="529"/>
      <c r="B6" s="529"/>
      <c r="C6" s="529"/>
      <c r="D6" s="535">
        <v>41353</v>
      </c>
      <c r="E6" s="536"/>
      <c r="F6" s="536"/>
      <c r="G6" s="536"/>
      <c r="H6" s="536"/>
      <c r="I6" s="536"/>
      <c r="J6" s="536"/>
      <c r="K6" s="536"/>
      <c r="L6" s="536"/>
    </row>
    <row r="7" spans="1:16" ht="18" customHeight="1">
      <c r="A7" s="529"/>
      <c r="B7" s="529"/>
      <c r="C7" s="529"/>
      <c r="D7" s="410" t="s">
        <v>48</v>
      </c>
      <c r="E7" s="410"/>
      <c r="F7" s="410"/>
      <c r="G7" s="410"/>
      <c r="H7" s="410"/>
      <c r="I7" s="410"/>
      <c r="J7" s="410"/>
      <c r="K7" s="410"/>
      <c r="L7" s="410"/>
    </row>
    <row r="8" spans="1:16" ht="33" customHeight="1">
      <c r="A8" s="417" t="s">
        <v>392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N8" s="518"/>
      <c r="O8" s="518"/>
      <c r="P8" s="518"/>
    </row>
    <row r="9" spans="1:16" s="28" customFormat="1" ht="109.5" customHeight="1">
      <c r="A9" s="539" t="s">
        <v>407</v>
      </c>
      <c r="B9" s="539"/>
      <c r="C9" s="539"/>
      <c r="D9" s="539"/>
      <c r="E9" s="539"/>
      <c r="F9" s="539"/>
      <c r="G9" s="539"/>
      <c r="H9" s="539"/>
      <c r="I9" s="539"/>
      <c r="J9" s="539"/>
      <c r="K9" s="539"/>
      <c r="L9" s="539"/>
    </row>
    <row r="10" spans="1:16" s="28" customFormat="1" ht="17.25" customHeight="1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6" s="28" customFormat="1" ht="38.25" customHeight="1">
      <c r="A11" s="512" t="s">
        <v>56</v>
      </c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512"/>
    </row>
    <row r="12" spans="1:16" ht="15" customHeight="1" thickBo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6" ht="45.75" customHeight="1">
      <c r="A13" s="477" t="s">
        <v>49</v>
      </c>
      <c r="B13" s="406" t="s">
        <v>50</v>
      </c>
      <c r="C13" s="460" t="s">
        <v>213</v>
      </c>
      <c r="D13" s="460"/>
      <c r="E13" s="406" t="s">
        <v>459</v>
      </c>
      <c r="F13" s="406" t="s">
        <v>23</v>
      </c>
      <c r="G13" s="406" t="s">
        <v>215</v>
      </c>
      <c r="H13" s="406" t="s">
        <v>216</v>
      </c>
      <c r="I13" s="540" t="s">
        <v>214</v>
      </c>
      <c r="J13" s="406" t="s">
        <v>382</v>
      </c>
      <c r="K13" s="406" t="s">
        <v>406</v>
      </c>
      <c r="L13" s="542" t="s">
        <v>589</v>
      </c>
      <c r="M13" s="45"/>
    </row>
    <row r="14" spans="1:16" ht="37.5" customHeight="1" thickBot="1">
      <c r="A14" s="497"/>
      <c r="B14" s="407"/>
      <c r="C14" s="113" t="s">
        <v>54</v>
      </c>
      <c r="D14" s="113" t="s">
        <v>55</v>
      </c>
      <c r="E14" s="407"/>
      <c r="F14" s="407"/>
      <c r="G14" s="407"/>
      <c r="H14" s="407"/>
      <c r="I14" s="541"/>
      <c r="J14" s="407"/>
      <c r="K14" s="407"/>
      <c r="L14" s="543"/>
      <c r="M14" s="45"/>
    </row>
    <row r="15" spans="1:16" ht="35.25" customHeight="1">
      <c r="A15" s="170" t="s">
        <v>217</v>
      </c>
      <c r="B15" s="36">
        <v>3000</v>
      </c>
      <c r="C15" s="176" t="s">
        <v>218</v>
      </c>
      <c r="D15" s="176" t="s">
        <v>219</v>
      </c>
      <c r="E15" s="176">
        <v>220</v>
      </c>
      <c r="F15" s="156" t="s">
        <v>224</v>
      </c>
      <c r="G15" s="176" t="s">
        <v>375</v>
      </c>
      <c r="H15" s="176" t="s">
        <v>376</v>
      </c>
      <c r="I15" s="156" t="s">
        <v>224</v>
      </c>
      <c r="J15" s="176">
        <v>35</v>
      </c>
      <c r="K15" s="176" t="s">
        <v>614</v>
      </c>
      <c r="L15" s="372">
        <v>23590</v>
      </c>
      <c r="M15" s="49"/>
      <c r="N15" s="57"/>
    </row>
    <row r="16" spans="1:16" ht="35.25" customHeight="1">
      <c r="A16" s="171" t="s">
        <v>220</v>
      </c>
      <c r="B16" s="37">
        <v>5000</v>
      </c>
      <c r="C16" s="179" t="s">
        <v>218</v>
      </c>
      <c r="D16" s="179" t="s">
        <v>219</v>
      </c>
      <c r="E16" s="179">
        <v>220</v>
      </c>
      <c r="F16" s="157" t="s">
        <v>224</v>
      </c>
      <c r="G16" s="179" t="s">
        <v>375</v>
      </c>
      <c r="H16" s="179" t="s">
        <v>376</v>
      </c>
      <c r="I16" s="157" t="s">
        <v>224</v>
      </c>
      <c r="J16" s="179">
        <v>35</v>
      </c>
      <c r="K16" s="179" t="s">
        <v>614</v>
      </c>
      <c r="L16" s="368">
        <v>26110</v>
      </c>
      <c r="M16" s="49"/>
      <c r="N16" s="57"/>
    </row>
    <row r="17" spans="1:14" ht="35.25" customHeight="1">
      <c r="A17" s="171" t="s">
        <v>221</v>
      </c>
      <c r="B17" s="37">
        <v>7500</v>
      </c>
      <c r="C17" s="179" t="s">
        <v>218</v>
      </c>
      <c r="D17" s="179" t="s">
        <v>219</v>
      </c>
      <c r="E17" s="179">
        <v>220</v>
      </c>
      <c r="F17" s="157" t="s">
        <v>224</v>
      </c>
      <c r="G17" s="179" t="s">
        <v>375</v>
      </c>
      <c r="H17" s="179" t="s">
        <v>376</v>
      </c>
      <c r="I17" s="157" t="s">
        <v>224</v>
      </c>
      <c r="J17" s="179">
        <v>50</v>
      </c>
      <c r="K17" s="179" t="s">
        <v>614</v>
      </c>
      <c r="L17" s="362">
        <v>35530</v>
      </c>
      <c r="M17" s="49"/>
      <c r="N17" s="57"/>
    </row>
    <row r="18" spans="1:14" ht="35.25" customHeight="1">
      <c r="A18" s="171" t="s">
        <v>222</v>
      </c>
      <c r="B18" s="37">
        <v>10000</v>
      </c>
      <c r="C18" s="179" t="s">
        <v>218</v>
      </c>
      <c r="D18" s="179" t="s">
        <v>219</v>
      </c>
      <c r="E18" s="179">
        <v>220</v>
      </c>
      <c r="F18" s="157" t="s">
        <v>224</v>
      </c>
      <c r="G18" s="179" t="s">
        <v>375</v>
      </c>
      <c r="H18" s="179" t="s">
        <v>376</v>
      </c>
      <c r="I18" s="157" t="s">
        <v>224</v>
      </c>
      <c r="J18" s="179">
        <v>51</v>
      </c>
      <c r="K18" s="179" t="s">
        <v>614</v>
      </c>
      <c r="L18" s="360">
        <v>48580</v>
      </c>
      <c r="M18" s="49"/>
      <c r="N18" s="57"/>
    </row>
    <row r="19" spans="1:14" ht="35.25" customHeight="1">
      <c r="A19" s="171" t="s">
        <v>223</v>
      </c>
      <c r="B19" s="37">
        <v>15000</v>
      </c>
      <c r="C19" s="179" t="s">
        <v>218</v>
      </c>
      <c r="D19" s="179" t="s">
        <v>219</v>
      </c>
      <c r="E19" s="179">
        <v>220</v>
      </c>
      <c r="F19" s="157" t="s">
        <v>224</v>
      </c>
      <c r="G19" s="179" t="s">
        <v>375</v>
      </c>
      <c r="H19" s="179" t="s">
        <v>376</v>
      </c>
      <c r="I19" s="157" t="s">
        <v>224</v>
      </c>
      <c r="J19" s="179">
        <v>90</v>
      </c>
      <c r="K19" s="39" t="s">
        <v>615</v>
      </c>
      <c r="L19" s="368">
        <v>83520</v>
      </c>
      <c r="M19" s="49"/>
      <c r="N19" s="57"/>
    </row>
    <row r="20" spans="1:14" ht="35.25" customHeight="1">
      <c r="A20" s="171" t="s">
        <v>225</v>
      </c>
      <c r="B20" s="37">
        <v>21000</v>
      </c>
      <c r="C20" s="179" t="s">
        <v>218</v>
      </c>
      <c r="D20" s="179" t="s">
        <v>219</v>
      </c>
      <c r="E20" s="179">
        <v>220</v>
      </c>
      <c r="F20" s="157" t="s">
        <v>224</v>
      </c>
      <c r="G20" s="179" t="s">
        <v>375</v>
      </c>
      <c r="H20" s="179" t="s">
        <v>376</v>
      </c>
      <c r="I20" s="157" t="s">
        <v>224</v>
      </c>
      <c r="J20" s="179">
        <v>95</v>
      </c>
      <c r="K20" s="39" t="s">
        <v>615</v>
      </c>
      <c r="L20" s="368">
        <v>102360</v>
      </c>
      <c r="M20" s="49"/>
      <c r="N20" s="57"/>
    </row>
    <row r="21" spans="1:14" ht="35.25" customHeight="1">
      <c r="A21" s="171" t="s">
        <v>226</v>
      </c>
      <c r="B21" s="37">
        <v>33000</v>
      </c>
      <c r="C21" s="179" t="s">
        <v>218</v>
      </c>
      <c r="D21" s="179" t="s">
        <v>219</v>
      </c>
      <c r="E21" s="179">
        <v>220</v>
      </c>
      <c r="F21" s="157" t="s">
        <v>224</v>
      </c>
      <c r="G21" s="179" t="s">
        <v>375</v>
      </c>
      <c r="H21" s="179" t="s">
        <v>376</v>
      </c>
      <c r="I21" s="157" t="s">
        <v>224</v>
      </c>
      <c r="J21" s="179">
        <v>125</v>
      </c>
      <c r="K21" s="39" t="s">
        <v>615</v>
      </c>
      <c r="L21" s="368">
        <v>124850</v>
      </c>
      <c r="M21" s="49"/>
      <c r="N21" s="57"/>
    </row>
    <row r="22" spans="1:14" ht="35.25" customHeight="1" thickBot="1">
      <c r="A22" s="172" t="s">
        <v>227</v>
      </c>
      <c r="B22" s="38">
        <v>50000</v>
      </c>
      <c r="C22" s="182" t="s">
        <v>218</v>
      </c>
      <c r="D22" s="182" t="s">
        <v>219</v>
      </c>
      <c r="E22" s="182">
        <v>220</v>
      </c>
      <c r="F22" s="158" t="s">
        <v>224</v>
      </c>
      <c r="G22" s="182" t="s">
        <v>375</v>
      </c>
      <c r="H22" s="182" t="s">
        <v>376</v>
      </c>
      <c r="I22" s="158" t="s">
        <v>224</v>
      </c>
      <c r="J22" s="182">
        <v>210</v>
      </c>
      <c r="K22" s="19" t="s">
        <v>474</v>
      </c>
      <c r="L22" s="361">
        <v>159970</v>
      </c>
      <c r="M22" s="49"/>
      <c r="N22" s="57"/>
    </row>
    <row r="23" spans="1:14" ht="15" customHeight="1">
      <c r="A23" s="24"/>
      <c r="B23" s="24"/>
      <c r="C23" s="544"/>
      <c r="D23" s="545"/>
      <c r="E23" s="545"/>
      <c r="F23" s="544"/>
      <c r="G23" s="544"/>
      <c r="H23" s="544"/>
      <c r="I23" s="544"/>
      <c r="J23" s="24"/>
      <c r="K23" s="24"/>
      <c r="L23" s="23"/>
    </row>
    <row r="24" spans="1:14" ht="24.75" customHeight="1">
      <c r="A24" s="243" t="s">
        <v>384</v>
      </c>
      <c r="B24" s="101"/>
      <c r="C24" s="102"/>
      <c r="D24" s="101"/>
      <c r="E24" s="101"/>
      <c r="F24" s="102"/>
      <c r="G24" s="102"/>
      <c r="H24" s="102"/>
      <c r="I24" s="102"/>
      <c r="J24" s="101"/>
      <c r="K24" s="101"/>
      <c r="L24" s="62"/>
    </row>
    <row r="25" spans="1:14" ht="15" customHeight="1">
      <c r="A25" s="101"/>
      <c r="B25" s="101"/>
      <c r="C25" s="102"/>
      <c r="D25" s="101"/>
      <c r="E25" s="101"/>
      <c r="F25" s="102"/>
      <c r="G25" s="102"/>
      <c r="H25" s="102"/>
      <c r="I25" s="102"/>
      <c r="J25" s="101"/>
      <c r="K25" s="101"/>
      <c r="L25" s="62"/>
    </row>
    <row r="26" spans="1:14" ht="10.5" customHeight="1">
      <c r="A26" s="467"/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</row>
    <row r="27" spans="1:14" ht="25.5" customHeight="1">
      <c r="A27" s="467" t="s">
        <v>490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</row>
    <row r="28" spans="1:14" ht="25.5" customHeight="1">
      <c r="A28" s="288" t="s">
        <v>578</v>
      </c>
      <c r="B28" s="288"/>
      <c r="C28" s="288"/>
      <c r="D28" s="288"/>
      <c r="E28" s="288"/>
      <c r="F28" s="288" t="s">
        <v>573</v>
      </c>
      <c r="G28" s="288"/>
      <c r="H28" s="288"/>
      <c r="I28" s="288"/>
      <c r="J28" s="250"/>
      <c r="K28" s="250"/>
      <c r="L28" s="250"/>
    </row>
    <row r="29" spans="1:14" ht="26.1" customHeight="1">
      <c r="A29" s="288" t="s">
        <v>579</v>
      </c>
      <c r="B29" s="288"/>
      <c r="C29" s="288"/>
      <c r="D29" s="288"/>
      <c r="E29" s="288"/>
      <c r="F29" s="288" t="s">
        <v>544</v>
      </c>
      <c r="G29" s="288"/>
      <c r="H29" s="288"/>
      <c r="I29" s="288"/>
      <c r="J29" s="250"/>
      <c r="K29" s="250"/>
      <c r="L29" s="250"/>
    </row>
    <row r="30" spans="1:14" ht="26.1" customHeight="1">
      <c r="A30" s="288" t="s">
        <v>580</v>
      </c>
      <c r="B30" s="288"/>
      <c r="C30" s="288"/>
      <c r="D30" s="288"/>
      <c r="E30" s="288"/>
      <c r="F30" s="288" t="s">
        <v>546</v>
      </c>
      <c r="G30" s="288"/>
      <c r="H30" s="288"/>
      <c r="I30" s="288"/>
      <c r="J30" s="244"/>
      <c r="K30" s="244"/>
      <c r="L30" s="244"/>
    </row>
    <row r="31" spans="1:14" ht="26.1" customHeight="1">
      <c r="A31" s="288" t="s">
        <v>581</v>
      </c>
      <c r="B31" s="288"/>
      <c r="C31" s="288"/>
      <c r="D31" s="288"/>
      <c r="E31" s="288"/>
      <c r="F31" s="288" t="s">
        <v>547</v>
      </c>
      <c r="G31" s="288"/>
      <c r="H31" s="288"/>
      <c r="I31" s="288"/>
      <c r="J31" s="244"/>
      <c r="K31" s="244"/>
      <c r="L31" s="244"/>
    </row>
    <row r="32" spans="1:14" ht="11.25" customHeight="1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</row>
    <row r="33" spans="1:12" ht="26.25" customHeight="1">
      <c r="A33" s="288" t="s">
        <v>582</v>
      </c>
      <c r="B33" s="288"/>
      <c r="C33" s="288"/>
      <c r="D33" s="288"/>
      <c r="E33" s="288"/>
      <c r="F33" s="288" t="s">
        <v>573</v>
      </c>
      <c r="G33" s="288"/>
      <c r="H33" s="288"/>
      <c r="I33" s="288"/>
      <c r="J33" s="244"/>
      <c r="K33" s="244"/>
      <c r="L33" s="244"/>
    </row>
    <row r="34" spans="1:12" ht="26.25" customHeight="1">
      <c r="A34" s="288" t="s">
        <v>583</v>
      </c>
      <c r="B34" s="288"/>
      <c r="C34" s="288"/>
      <c r="D34" s="288"/>
      <c r="E34" s="288"/>
      <c r="F34" s="288" t="s">
        <v>544</v>
      </c>
      <c r="G34" s="288"/>
      <c r="H34" s="288"/>
      <c r="I34" s="288"/>
      <c r="J34" s="244"/>
      <c r="K34" s="244"/>
      <c r="L34" s="244"/>
    </row>
    <row r="35" spans="1:12" ht="26.25" customHeight="1">
      <c r="A35" s="288" t="s">
        <v>584</v>
      </c>
      <c r="B35" s="288"/>
      <c r="C35" s="288"/>
      <c r="D35" s="288"/>
      <c r="E35" s="288"/>
      <c r="F35" s="288" t="s">
        <v>546</v>
      </c>
      <c r="G35" s="288"/>
      <c r="H35" s="288"/>
      <c r="I35" s="288"/>
      <c r="J35" s="244"/>
      <c r="K35" s="244"/>
      <c r="L35" s="244"/>
    </row>
    <row r="36" spans="1:12" ht="26.25" customHeight="1">
      <c r="A36" s="288" t="s">
        <v>585</v>
      </c>
      <c r="B36" s="288"/>
      <c r="C36" s="288"/>
      <c r="D36" s="288"/>
      <c r="E36" s="288"/>
      <c r="F36" s="288" t="s">
        <v>586</v>
      </c>
      <c r="G36" s="288"/>
      <c r="H36" s="288"/>
      <c r="I36" s="288"/>
      <c r="J36" s="244"/>
      <c r="K36" s="244"/>
      <c r="L36" s="244"/>
    </row>
    <row r="37" spans="1:12" ht="11.25" customHeight="1">
      <c r="A37" s="279"/>
      <c r="B37" s="279"/>
      <c r="C37" s="279"/>
      <c r="D37" s="279"/>
      <c r="E37" s="279"/>
      <c r="F37" s="279"/>
      <c r="G37" s="279"/>
      <c r="H37" s="279"/>
      <c r="I37" s="279"/>
      <c r="J37" s="244"/>
      <c r="K37" s="244"/>
      <c r="L37" s="244"/>
    </row>
    <row r="38" spans="1:12" ht="52.5" customHeight="1">
      <c r="A38" s="422" t="s">
        <v>706</v>
      </c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</row>
    <row r="39" spans="1:12" ht="11.25" customHeight="1">
      <c r="A39" s="279"/>
      <c r="B39" s="279"/>
      <c r="C39" s="279"/>
      <c r="D39" s="279"/>
      <c r="E39" s="279"/>
      <c r="F39" s="279"/>
      <c r="G39" s="279"/>
      <c r="H39" s="279"/>
      <c r="I39" s="279"/>
      <c r="J39" s="244"/>
      <c r="K39" s="244"/>
      <c r="L39" s="244"/>
    </row>
    <row r="40" spans="1:12" ht="25.5" customHeight="1">
      <c r="A40" s="464" t="s">
        <v>36</v>
      </c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</row>
    <row r="41" spans="1:12" ht="11.25" customHeight="1">
      <c r="A41" s="464"/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</row>
    <row r="42" spans="1:12" ht="26.1" customHeight="1">
      <c r="A42" s="464" t="s">
        <v>381</v>
      </c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</row>
    <row r="43" spans="1:12" ht="11.25" hidden="1" customHeight="1">
      <c r="A43" s="464"/>
      <c r="B43" s="464"/>
      <c r="C43" s="464"/>
      <c r="D43" s="464"/>
      <c r="E43" s="464"/>
      <c r="F43" s="464"/>
      <c r="G43" s="464"/>
      <c r="H43" s="464"/>
      <c r="I43" s="464"/>
      <c r="J43" s="464"/>
      <c r="K43" s="464"/>
      <c r="L43" s="464"/>
    </row>
    <row r="44" spans="1:12" ht="51.75" hidden="1" customHeight="1">
      <c r="A44" s="465"/>
      <c r="B44" s="465"/>
      <c r="C44" s="465"/>
      <c r="D44" s="465"/>
      <c r="E44" s="465"/>
      <c r="F44" s="465"/>
      <c r="G44" s="465"/>
      <c r="H44" s="465"/>
      <c r="I44" s="465"/>
      <c r="J44" s="465"/>
      <c r="K44" s="465"/>
      <c r="L44" s="465"/>
    </row>
    <row r="45" spans="1:12" ht="11.25" hidden="1" customHeight="1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</row>
    <row r="46" spans="1:12" ht="87" customHeight="1">
      <c r="A46" s="465" t="s">
        <v>643</v>
      </c>
      <c r="B46" s="464"/>
      <c r="C46" s="464"/>
      <c r="D46" s="464"/>
      <c r="E46" s="464"/>
      <c r="F46" s="464"/>
      <c r="G46" s="464"/>
      <c r="H46" s="464"/>
      <c r="I46" s="464"/>
      <c r="J46" s="464"/>
      <c r="K46" s="464"/>
      <c r="L46" s="464"/>
    </row>
    <row r="47" spans="1:12" ht="26.1" customHeight="1">
      <c r="A47" s="464"/>
      <c r="B47" s="464"/>
      <c r="C47" s="464"/>
      <c r="D47" s="464"/>
      <c r="E47" s="464"/>
      <c r="F47" s="464"/>
      <c r="G47" s="464"/>
      <c r="H47" s="464"/>
      <c r="I47" s="464"/>
      <c r="J47" s="464"/>
      <c r="K47" s="464"/>
      <c r="L47" s="464"/>
    </row>
    <row r="48" spans="1:12" ht="26.1" customHeight="1">
      <c r="A48" s="464"/>
      <c r="B48" s="464"/>
      <c r="C48" s="464"/>
      <c r="D48" s="464"/>
      <c r="E48" s="464"/>
      <c r="F48" s="464"/>
      <c r="G48" s="464"/>
      <c r="H48" s="464"/>
      <c r="I48" s="464"/>
      <c r="J48" s="464"/>
      <c r="K48" s="464"/>
      <c r="L48" s="464"/>
    </row>
    <row r="49" spans="1:12" ht="26.1" customHeight="1">
      <c r="A49" s="464"/>
      <c r="B49" s="464"/>
      <c r="C49" s="464"/>
      <c r="D49" s="464"/>
      <c r="E49" s="464"/>
      <c r="F49" s="464"/>
      <c r="G49" s="464"/>
      <c r="H49" s="464"/>
      <c r="I49" s="464"/>
      <c r="J49" s="464"/>
      <c r="K49" s="464"/>
      <c r="L49" s="464"/>
    </row>
    <row r="50" spans="1:12" ht="26.1" customHeight="1">
      <c r="A50" s="464"/>
      <c r="B50" s="464"/>
      <c r="C50" s="464"/>
      <c r="D50" s="464"/>
      <c r="E50" s="464"/>
      <c r="F50" s="464"/>
      <c r="G50" s="464"/>
      <c r="H50" s="464"/>
      <c r="I50" s="464"/>
      <c r="J50" s="464"/>
      <c r="K50" s="464"/>
      <c r="L50" s="464"/>
    </row>
    <row r="51" spans="1:12" ht="26.1" customHeight="1">
      <c r="A51" s="464"/>
      <c r="B51" s="464"/>
      <c r="C51" s="464"/>
      <c r="D51" s="464"/>
      <c r="E51" s="464"/>
      <c r="F51" s="464"/>
      <c r="G51" s="464"/>
      <c r="H51" s="464"/>
      <c r="I51" s="464"/>
      <c r="J51" s="464"/>
      <c r="K51" s="464"/>
      <c r="L51" s="464"/>
    </row>
    <row r="52" spans="1:12" ht="26.1" customHeight="1">
      <c r="A52" s="464"/>
      <c r="B52" s="464"/>
      <c r="C52" s="464"/>
      <c r="D52" s="464"/>
      <c r="E52" s="464"/>
      <c r="F52" s="464"/>
      <c r="G52" s="464"/>
      <c r="H52" s="464"/>
      <c r="I52" s="464"/>
      <c r="J52" s="464"/>
      <c r="K52" s="464"/>
      <c r="L52" s="464"/>
    </row>
    <row r="53" spans="1:12" ht="26.1" customHeight="1">
      <c r="A53" s="464"/>
      <c r="B53" s="464"/>
      <c r="C53" s="464"/>
      <c r="D53" s="464"/>
      <c r="E53" s="464"/>
      <c r="F53" s="464"/>
      <c r="G53" s="464"/>
      <c r="H53" s="464"/>
      <c r="I53" s="464"/>
      <c r="J53" s="464"/>
      <c r="K53" s="464"/>
      <c r="L53" s="464"/>
    </row>
    <row r="54" spans="1:12" ht="26.1" customHeight="1">
      <c r="A54" s="464"/>
      <c r="B54" s="464"/>
      <c r="C54" s="464"/>
      <c r="D54" s="464"/>
      <c r="E54" s="464"/>
      <c r="F54" s="464"/>
      <c r="G54" s="464"/>
      <c r="H54" s="464"/>
      <c r="I54" s="464"/>
      <c r="J54" s="464"/>
      <c r="K54" s="464"/>
      <c r="L54" s="464"/>
    </row>
    <row r="55" spans="1:12" ht="26.1" customHeight="1">
      <c r="A55" s="464"/>
      <c r="B55" s="464"/>
      <c r="C55" s="464"/>
      <c r="D55" s="464"/>
      <c r="E55" s="464"/>
      <c r="F55" s="464"/>
      <c r="G55" s="464"/>
      <c r="H55" s="464"/>
      <c r="I55" s="464"/>
      <c r="J55" s="464"/>
      <c r="K55" s="464"/>
      <c r="L55" s="464"/>
    </row>
    <row r="56" spans="1:12" ht="26.1" customHeight="1">
      <c r="A56" s="464"/>
      <c r="B56" s="464"/>
      <c r="C56" s="464"/>
      <c r="D56" s="464"/>
      <c r="E56" s="464"/>
      <c r="F56" s="464"/>
      <c r="G56" s="464"/>
      <c r="H56" s="464"/>
      <c r="I56" s="464"/>
      <c r="J56" s="464"/>
      <c r="K56" s="464"/>
      <c r="L56" s="464"/>
    </row>
    <row r="57" spans="1:12" ht="26.1" customHeight="1">
      <c r="A57" s="464"/>
      <c r="B57" s="464"/>
      <c r="C57" s="464"/>
      <c r="D57" s="464"/>
      <c r="E57" s="464"/>
      <c r="F57" s="464"/>
      <c r="G57" s="464"/>
      <c r="H57" s="464"/>
      <c r="I57" s="464"/>
      <c r="J57" s="464"/>
      <c r="K57" s="464"/>
      <c r="L57" s="464"/>
    </row>
    <row r="58" spans="1:12" ht="26.1" customHeight="1">
      <c r="A58" s="464"/>
      <c r="B58" s="464"/>
      <c r="C58" s="464"/>
      <c r="D58" s="464"/>
      <c r="E58" s="464"/>
      <c r="F58" s="464"/>
      <c r="G58" s="464"/>
      <c r="H58" s="464"/>
      <c r="I58" s="464"/>
      <c r="J58" s="464"/>
      <c r="K58" s="464"/>
      <c r="L58" s="464"/>
    </row>
    <row r="59" spans="1:12" ht="26.1" customHeight="1">
      <c r="A59" s="464"/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1:12" ht="26.1" customHeight="1">
      <c r="A60" s="464"/>
      <c r="B60" s="464"/>
      <c r="C60" s="464"/>
      <c r="D60" s="464"/>
      <c r="E60" s="464"/>
      <c r="F60" s="464"/>
      <c r="G60" s="464"/>
      <c r="H60" s="464"/>
      <c r="I60" s="464"/>
      <c r="J60" s="464"/>
      <c r="K60" s="464"/>
      <c r="L60" s="464"/>
    </row>
    <row r="61" spans="1:12" ht="26.1" customHeight="1">
      <c r="A61" s="464"/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1:12" ht="26.1" customHeight="1">
      <c r="A62" s="464"/>
      <c r="B62" s="464"/>
      <c r="C62" s="464"/>
      <c r="D62" s="464"/>
      <c r="E62" s="464"/>
      <c r="F62" s="464"/>
      <c r="G62" s="464"/>
      <c r="H62" s="464"/>
      <c r="I62" s="464"/>
      <c r="J62" s="464"/>
      <c r="K62" s="464"/>
      <c r="L62" s="464"/>
    </row>
    <row r="63" spans="1:12" ht="26.1" customHeight="1">
      <c r="A63" s="464"/>
      <c r="B63" s="464"/>
      <c r="C63" s="464"/>
      <c r="D63" s="464"/>
      <c r="E63" s="464"/>
      <c r="F63" s="464"/>
      <c r="G63" s="464"/>
      <c r="H63" s="464"/>
      <c r="I63" s="464"/>
      <c r="J63" s="464"/>
      <c r="K63" s="464"/>
      <c r="L63" s="464"/>
    </row>
    <row r="64" spans="1:12" ht="26.1" customHeight="1">
      <c r="A64" s="464"/>
      <c r="B64" s="464"/>
      <c r="C64" s="464"/>
      <c r="D64" s="464"/>
      <c r="E64" s="464"/>
      <c r="F64" s="464"/>
      <c r="G64" s="464"/>
      <c r="H64" s="464"/>
      <c r="I64" s="464"/>
      <c r="J64" s="464"/>
      <c r="K64" s="464"/>
      <c r="L64" s="464"/>
    </row>
    <row r="65" spans="1:12" ht="26.1" customHeight="1">
      <c r="A65" s="464"/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</row>
    <row r="66" spans="1:12" ht="26.1" customHeight="1">
      <c r="A66" s="464"/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</row>
    <row r="67" spans="1:12" ht="26.1" customHeight="1">
      <c r="A67" s="464"/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4"/>
    </row>
    <row r="68" spans="1:12" ht="26.1" customHeight="1">
      <c r="A68" s="464"/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</row>
    <row r="69" spans="1:12" ht="26.1" customHeight="1">
      <c r="A69" s="464"/>
      <c r="B69" s="464"/>
      <c r="C69" s="464"/>
      <c r="D69" s="464"/>
      <c r="E69" s="464"/>
      <c r="F69" s="464"/>
      <c r="G69" s="464"/>
      <c r="H69" s="464"/>
      <c r="I69" s="464"/>
      <c r="J69" s="464"/>
      <c r="K69" s="464"/>
      <c r="L69" s="464"/>
    </row>
    <row r="70" spans="1:12" ht="26.1" customHeight="1">
      <c r="A70" s="464"/>
      <c r="B70" s="464"/>
      <c r="C70" s="464"/>
      <c r="D70" s="464"/>
      <c r="E70" s="464"/>
      <c r="F70" s="464"/>
      <c r="G70" s="464"/>
      <c r="H70" s="464"/>
      <c r="I70" s="464"/>
      <c r="J70" s="464"/>
      <c r="K70" s="464"/>
      <c r="L70" s="464"/>
    </row>
    <row r="71" spans="1:12" ht="26.1" customHeight="1">
      <c r="A71" s="464"/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</row>
    <row r="72" spans="1:12" ht="26.1" customHeight="1">
      <c r="A72" s="464"/>
      <c r="B72" s="464"/>
      <c r="C72" s="464"/>
      <c r="D72" s="464"/>
      <c r="E72" s="464"/>
      <c r="F72" s="464"/>
      <c r="G72" s="464"/>
      <c r="H72" s="464"/>
      <c r="I72" s="464"/>
      <c r="J72" s="464"/>
      <c r="K72" s="464"/>
      <c r="L72" s="464"/>
    </row>
    <row r="73" spans="1:12" ht="26.1" customHeight="1">
      <c r="A73" s="464"/>
      <c r="B73" s="464"/>
      <c r="C73" s="464"/>
      <c r="D73" s="464"/>
      <c r="E73" s="464"/>
      <c r="F73" s="464"/>
      <c r="G73" s="464"/>
      <c r="H73" s="464"/>
      <c r="I73" s="464"/>
      <c r="J73" s="464"/>
      <c r="K73" s="464"/>
      <c r="L73" s="464"/>
    </row>
    <row r="74" spans="1:12" ht="26.1" customHeight="1">
      <c r="A74" s="464"/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</row>
    <row r="75" spans="1:12" ht="26.1" customHeight="1">
      <c r="A75" s="464"/>
      <c r="B75" s="464"/>
      <c r="C75" s="464"/>
      <c r="D75" s="464"/>
      <c r="E75" s="464"/>
      <c r="F75" s="464"/>
      <c r="G75" s="464"/>
      <c r="H75" s="464"/>
      <c r="I75" s="464"/>
      <c r="J75" s="464"/>
      <c r="K75" s="464"/>
      <c r="L75" s="464"/>
    </row>
    <row r="76" spans="1:12" ht="26.1" customHeight="1">
      <c r="A76" s="464"/>
      <c r="B76" s="464"/>
      <c r="C76" s="464"/>
      <c r="D76" s="464"/>
      <c r="E76" s="464"/>
      <c r="F76" s="464"/>
      <c r="G76" s="464"/>
      <c r="H76" s="464"/>
      <c r="I76" s="464"/>
      <c r="J76" s="464"/>
      <c r="K76" s="464"/>
      <c r="L76" s="464"/>
    </row>
    <row r="77" spans="1:12" ht="26.1" customHeight="1">
      <c r="A77" s="464"/>
      <c r="B77" s="464"/>
      <c r="C77" s="464"/>
      <c r="D77" s="464"/>
      <c r="E77" s="464"/>
      <c r="F77" s="464"/>
      <c r="G77" s="464"/>
      <c r="H77" s="464"/>
      <c r="I77" s="464"/>
      <c r="J77" s="464"/>
      <c r="K77" s="464"/>
      <c r="L77" s="464"/>
    </row>
    <row r="78" spans="1:12" ht="26.1" customHeight="1">
      <c r="A78" s="464"/>
      <c r="B78" s="464"/>
      <c r="C78" s="464"/>
      <c r="D78" s="464"/>
      <c r="E78" s="464"/>
      <c r="F78" s="464"/>
      <c r="G78" s="464"/>
      <c r="H78" s="464"/>
      <c r="I78" s="464"/>
      <c r="J78" s="464"/>
      <c r="K78" s="464"/>
      <c r="L78" s="464"/>
    </row>
    <row r="79" spans="1:12" ht="26.1" customHeight="1">
      <c r="A79" s="464"/>
      <c r="B79" s="464"/>
      <c r="C79" s="464"/>
      <c r="D79" s="464"/>
      <c r="E79" s="464"/>
      <c r="F79" s="464"/>
      <c r="G79" s="464"/>
      <c r="H79" s="464"/>
      <c r="I79" s="464"/>
      <c r="J79" s="464"/>
      <c r="K79" s="464"/>
      <c r="L79" s="464"/>
    </row>
    <row r="80" spans="1:12" ht="26.1" customHeight="1">
      <c r="A80" s="464"/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</row>
    <row r="81" spans="1:12" ht="26.1" customHeight="1">
      <c r="A81" s="464"/>
      <c r="B81" s="464"/>
      <c r="C81" s="464"/>
      <c r="D81" s="464"/>
      <c r="E81" s="464"/>
      <c r="F81" s="464"/>
      <c r="G81" s="464"/>
      <c r="H81" s="464"/>
      <c r="I81" s="464"/>
      <c r="J81" s="464"/>
      <c r="K81" s="464"/>
      <c r="L81" s="464"/>
    </row>
    <row r="82" spans="1:12" ht="26.1" customHeight="1">
      <c r="A82" s="464"/>
      <c r="B82" s="464"/>
      <c r="C82" s="464"/>
      <c r="D82" s="464"/>
      <c r="E82" s="464"/>
      <c r="F82" s="464"/>
      <c r="G82" s="464"/>
      <c r="H82" s="464"/>
      <c r="I82" s="464"/>
      <c r="J82" s="464"/>
      <c r="K82" s="464"/>
      <c r="L82" s="464"/>
    </row>
    <row r="83" spans="1:12" ht="26.1" customHeight="1"/>
    <row r="84" spans="1:12" ht="26.1" customHeight="1"/>
    <row r="85" spans="1:12" ht="26.1" customHeight="1"/>
    <row r="86" spans="1:12" ht="26.1" customHeight="1"/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 ht="15.75">
      <c r="A305" s="82"/>
    </row>
    <row r="306" spans="1:1" ht="15.75">
      <c r="A306" s="82"/>
    </row>
    <row r="307" spans="1:1" ht="15.75">
      <c r="A307" s="83"/>
    </row>
    <row r="308" spans="1:1" ht="18">
      <c r="A308" s="9"/>
    </row>
    <row r="309" spans="1:1" ht="23.25">
      <c r="A309" s="81"/>
    </row>
    <row r="310" spans="1:1" ht="23.25">
      <c r="A310" s="81"/>
    </row>
    <row r="311" spans="1:1" ht="23.25">
      <c r="A311" s="81"/>
    </row>
    <row r="312" spans="1:1" ht="23.25">
      <c r="A312" s="81"/>
    </row>
    <row r="313" spans="1:1" ht="23.25">
      <c r="A313" s="84"/>
    </row>
    <row r="314" spans="1:1" ht="23.25">
      <c r="A314" s="81"/>
    </row>
    <row r="315" spans="1:1" ht="23.25">
      <c r="A315" s="81"/>
    </row>
    <row r="316" spans="1:1" ht="23.25">
      <c r="A316" s="84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</sheetData>
  <mergeCells count="66">
    <mergeCell ref="A74:L74"/>
    <mergeCell ref="A75:L75"/>
    <mergeCell ref="A76:L76"/>
    <mergeCell ref="A77:L77"/>
    <mergeCell ref="A82:L82"/>
    <mergeCell ref="A78:L78"/>
    <mergeCell ref="A79:L79"/>
    <mergeCell ref="A80:L80"/>
    <mergeCell ref="A81:L81"/>
    <mergeCell ref="A73:L73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72:L72"/>
    <mergeCell ref="A67:L67"/>
    <mergeCell ref="A68:L68"/>
    <mergeCell ref="A69:L69"/>
    <mergeCell ref="A70:L70"/>
    <mergeCell ref="A71:L71"/>
    <mergeCell ref="A6:C7"/>
    <mergeCell ref="D6:L6"/>
    <mergeCell ref="D7:L7"/>
    <mergeCell ref="A57:L57"/>
    <mergeCell ref="A50:L50"/>
    <mergeCell ref="A51:L51"/>
    <mergeCell ref="A52:L52"/>
    <mergeCell ref="A53:L53"/>
    <mergeCell ref="A55:L55"/>
    <mergeCell ref="A56:L56"/>
    <mergeCell ref="A54:L54"/>
    <mergeCell ref="C23:E23"/>
    <mergeCell ref="A40:L40"/>
    <mergeCell ref="H23:I23"/>
    <mergeCell ref="A38:L38"/>
    <mergeCell ref="F23:G23"/>
    <mergeCell ref="N8:P8"/>
    <mergeCell ref="C13:D13"/>
    <mergeCell ref="E13:E14"/>
    <mergeCell ref="F13:F14"/>
    <mergeCell ref="G13:G14"/>
    <mergeCell ref="A11:L11"/>
    <mergeCell ref="A9:L9"/>
    <mergeCell ref="I13:I14"/>
    <mergeCell ref="K13:K14"/>
    <mergeCell ref="A13:A14"/>
    <mergeCell ref="A8:L8"/>
    <mergeCell ref="L13:L14"/>
    <mergeCell ref="H13:H14"/>
    <mergeCell ref="J13:J14"/>
    <mergeCell ref="B13:B14"/>
    <mergeCell ref="A41:L41"/>
    <mergeCell ref="A48:L48"/>
    <mergeCell ref="A26:L26"/>
    <mergeCell ref="A49:L49"/>
    <mergeCell ref="A43:L43"/>
    <mergeCell ref="A46:L46"/>
    <mergeCell ref="A47:L47"/>
    <mergeCell ref="A27:L27"/>
    <mergeCell ref="A44:L44"/>
    <mergeCell ref="A42:L42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24"/>
  <sheetViews>
    <sheetView view="pageBreakPreview" zoomScale="55" zoomScaleSheetLayoutView="55" workbookViewId="0">
      <selection activeCell="H5" sqref="H5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54.5703125" customWidth="1"/>
    <col min="9" max="9" width="2.5703125" customWidth="1"/>
    <col min="10" max="10" width="17.28515625" customWidth="1"/>
  </cols>
  <sheetData>
    <row r="1" spans="1:12" ht="18.75">
      <c r="B1" s="400" t="s">
        <v>715</v>
      </c>
    </row>
    <row r="2" spans="1:12" ht="18.75">
      <c r="B2" s="400" t="s">
        <v>716</v>
      </c>
    </row>
    <row r="3" spans="1:12" ht="18.75">
      <c r="B3" s="400" t="s">
        <v>717</v>
      </c>
    </row>
    <row r="4" spans="1:12" ht="23.25">
      <c r="A4" s="350"/>
      <c r="B4" s="345"/>
      <c r="C4" s="346"/>
      <c r="D4" s="6"/>
      <c r="E4" s="6"/>
      <c r="F4" s="6"/>
      <c r="G4" s="8"/>
      <c r="H4" s="351"/>
    </row>
    <row r="5" spans="1:12" ht="23.25">
      <c r="A5" s="350"/>
      <c r="B5" s="347"/>
      <c r="C5" s="346"/>
      <c r="D5" s="6"/>
      <c r="E5" s="6"/>
      <c r="F5" s="6"/>
      <c r="G5" s="348"/>
      <c r="H5" s="401">
        <v>41353</v>
      </c>
    </row>
    <row r="6" spans="1:12" ht="18" customHeight="1">
      <c r="A6" s="500"/>
      <c r="B6" s="500"/>
      <c r="C6" s="500"/>
      <c r="D6" s="410" t="s">
        <v>48</v>
      </c>
      <c r="E6" s="410"/>
      <c r="F6" s="410"/>
      <c r="G6" s="410"/>
      <c r="H6" s="410"/>
    </row>
    <row r="7" spans="1:12" s="7" customFormat="1" ht="61.5" hidden="1" customHeight="1">
      <c r="A7" s="512"/>
      <c r="B7" s="512"/>
      <c r="C7" s="512"/>
      <c r="D7" s="512"/>
      <c r="E7" s="512"/>
      <c r="F7" s="512"/>
      <c r="G7" s="512"/>
      <c r="H7" s="512"/>
      <c r="J7" s="518"/>
      <c r="K7" s="518"/>
      <c r="L7" s="518"/>
    </row>
    <row r="8" spans="1:12" s="7" customFormat="1" ht="11.25" hidden="1" customHeight="1">
      <c r="A8" s="235"/>
      <c r="B8" s="235"/>
      <c r="C8" s="235"/>
      <c r="D8" s="235"/>
      <c r="E8" s="235"/>
      <c r="F8" s="235"/>
      <c r="G8" s="235"/>
      <c r="H8" s="235"/>
      <c r="J8" s="251"/>
      <c r="K8" s="251"/>
      <c r="L8" s="251"/>
    </row>
    <row r="9" spans="1:12" s="7" customFormat="1" ht="101.25" hidden="1" customHeight="1">
      <c r="A9" s="539"/>
      <c r="B9" s="539"/>
      <c r="C9" s="539"/>
      <c r="D9" s="539"/>
      <c r="E9" s="539"/>
      <c r="F9" s="539"/>
      <c r="G9" s="539"/>
      <c r="H9" s="539"/>
      <c r="J9" s="251"/>
      <c r="K9" s="251"/>
      <c r="L9" s="251"/>
    </row>
    <row r="10" spans="1:12" ht="14.25" hidden="1" customHeight="1" thickBot="1">
      <c r="A10" s="245"/>
      <c r="B10" s="245"/>
      <c r="C10" s="245"/>
      <c r="D10" s="245"/>
      <c r="E10" s="245"/>
      <c r="F10" s="245"/>
      <c r="G10" s="245"/>
      <c r="H10" s="244"/>
    </row>
    <row r="11" spans="1:12" ht="58.5" hidden="1" customHeight="1" thickBot="1">
      <c r="A11" s="554"/>
      <c r="B11" s="555"/>
      <c r="C11" s="555"/>
      <c r="D11" s="555"/>
      <c r="E11" s="555"/>
      <c r="F11" s="555"/>
      <c r="G11" s="555"/>
      <c r="H11" s="556"/>
    </row>
    <row r="12" spans="1:12" ht="21" hidden="1" customHeight="1">
      <c r="A12" s="548"/>
      <c r="B12" s="548"/>
      <c r="C12" s="548"/>
      <c r="D12" s="548"/>
      <c r="E12" s="548"/>
      <c r="F12" s="548"/>
      <c r="G12" s="548"/>
      <c r="H12" s="548"/>
    </row>
    <row r="13" spans="1:12" ht="21" hidden="1" customHeight="1">
      <c r="A13" s="246"/>
      <c r="B13" s="246"/>
      <c r="C13" s="246"/>
      <c r="D13" s="246"/>
      <c r="E13" s="246"/>
      <c r="F13" s="246"/>
      <c r="G13" s="246"/>
      <c r="H13" s="246"/>
    </row>
    <row r="14" spans="1:12" ht="21" hidden="1" customHeight="1">
      <c r="A14" s="246"/>
      <c r="B14" s="246"/>
      <c r="C14" s="246"/>
      <c r="D14" s="246"/>
      <c r="E14" s="246"/>
      <c r="F14" s="246"/>
      <c r="G14" s="246"/>
      <c r="H14" s="246"/>
    </row>
    <row r="15" spans="1:12" ht="21" customHeight="1">
      <c r="A15" s="246"/>
      <c r="B15" s="246"/>
      <c r="C15" s="246"/>
      <c r="D15" s="246"/>
      <c r="E15" s="246"/>
      <c r="F15" s="246"/>
      <c r="G15" s="246"/>
      <c r="H15" s="246"/>
    </row>
    <row r="16" spans="1:12" ht="66.75" customHeight="1">
      <c r="A16" s="557" t="s">
        <v>669</v>
      </c>
      <c r="B16" s="557"/>
      <c r="C16" s="557"/>
      <c r="D16" s="557"/>
      <c r="E16" s="557"/>
      <c r="F16" s="557"/>
      <c r="G16" s="557"/>
      <c r="H16" s="557"/>
    </row>
    <row r="17" spans="1:9" ht="12" customHeight="1">
      <c r="A17" s="245"/>
      <c r="B17" s="245"/>
      <c r="C17" s="245"/>
      <c r="D17" s="245"/>
      <c r="E17" s="245"/>
      <c r="F17" s="245"/>
      <c r="G17" s="245"/>
      <c r="H17" s="245"/>
    </row>
    <row r="18" spans="1:9" ht="12" customHeight="1" thickBot="1">
      <c r="A18" s="246"/>
      <c r="B18" s="246"/>
      <c r="C18" s="246"/>
      <c r="D18" s="246"/>
      <c r="E18" s="246"/>
      <c r="F18" s="246"/>
      <c r="G18" s="246"/>
      <c r="H18" s="246"/>
    </row>
    <row r="19" spans="1:9" ht="63.75" customHeight="1">
      <c r="A19" s="550" t="s">
        <v>49</v>
      </c>
      <c r="B19" s="551"/>
      <c r="C19" s="551"/>
      <c r="D19" s="558" t="s">
        <v>50</v>
      </c>
      <c r="E19" s="558"/>
      <c r="F19" s="286" t="s">
        <v>382</v>
      </c>
      <c r="G19" s="286" t="s">
        <v>394</v>
      </c>
      <c r="H19" s="377" t="s">
        <v>589</v>
      </c>
    </row>
    <row r="20" spans="1:9" ht="63.75" customHeight="1">
      <c r="A20" s="552" t="s">
        <v>690</v>
      </c>
      <c r="B20" s="553"/>
      <c r="C20" s="553"/>
      <c r="D20" s="549" t="s">
        <v>515</v>
      </c>
      <c r="E20" s="549"/>
      <c r="F20" s="285">
        <v>10</v>
      </c>
      <c r="G20" s="285" t="s">
        <v>507</v>
      </c>
      <c r="H20" s="378">
        <v>5100</v>
      </c>
    </row>
    <row r="21" spans="1:9" ht="75" customHeight="1">
      <c r="A21" s="552" t="s">
        <v>518</v>
      </c>
      <c r="B21" s="553"/>
      <c r="C21" s="553"/>
      <c r="D21" s="549" t="s">
        <v>437</v>
      </c>
      <c r="E21" s="549"/>
      <c r="F21" s="285">
        <v>20</v>
      </c>
      <c r="G21" s="285" t="s">
        <v>395</v>
      </c>
      <c r="H21" s="379">
        <v>6975</v>
      </c>
    </row>
    <row r="22" spans="1:9" ht="75" customHeight="1">
      <c r="A22" s="552" t="s">
        <v>519</v>
      </c>
      <c r="B22" s="553"/>
      <c r="C22" s="553"/>
      <c r="D22" s="549" t="s">
        <v>516</v>
      </c>
      <c r="E22" s="549"/>
      <c r="F22" s="285">
        <v>30</v>
      </c>
      <c r="G22" s="285" t="s">
        <v>508</v>
      </c>
      <c r="H22" s="379">
        <v>9800</v>
      </c>
    </row>
    <row r="23" spans="1:9" ht="75" customHeight="1">
      <c r="A23" s="552" t="s">
        <v>611</v>
      </c>
      <c r="B23" s="553"/>
      <c r="C23" s="553"/>
      <c r="D23" s="549" t="s">
        <v>612</v>
      </c>
      <c r="E23" s="549"/>
      <c r="F23" s="285">
        <v>36</v>
      </c>
      <c r="G23" s="285" t="s">
        <v>613</v>
      </c>
      <c r="H23" s="379">
        <v>12800</v>
      </c>
    </row>
    <row r="24" spans="1:9" ht="69" customHeight="1">
      <c r="A24" s="552" t="s">
        <v>520</v>
      </c>
      <c r="B24" s="553"/>
      <c r="C24" s="553"/>
      <c r="D24" s="549" t="s">
        <v>517</v>
      </c>
      <c r="E24" s="549"/>
      <c r="F24" s="285">
        <v>30</v>
      </c>
      <c r="G24" s="285" t="s">
        <v>426</v>
      </c>
      <c r="H24" s="379">
        <v>10229</v>
      </c>
    </row>
    <row r="25" spans="1:9" ht="12" customHeight="1">
      <c r="A25" s="548"/>
      <c r="B25" s="548"/>
      <c r="C25" s="548"/>
      <c r="D25" s="548"/>
      <c r="E25" s="548"/>
      <c r="F25" s="548"/>
      <c r="G25" s="548"/>
      <c r="H25" s="548"/>
    </row>
    <row r="26" spans="1:9" ht="29.25" customHeight="1">
      <c r="A26" s="547" t="s">
        <v>396</v>
      </c>
      <c r="B26" s="547"/>
      <c r="C26" s="547"/>
      <c r="D26" s="547"/>
      <c r="E26" s="547"/>
      <c r="F26" s="547"/>
      <c r="G26" s="547"/>
      <c r="H26" s="547"/>
    </row>
    <row r="27" spans="1:9" ht="12" customHeight="1">
      <c r="A27" s="245"/>
      <c r="B27" s="245"/>
      <c r="C27" s="245"/>
      <c r="D27" s="245"/>
      <c r="E27" s="245"/>
      <c r="F27" s="245"/>
      <c r="G27" s="245"/>
      <c r="H27" s="245"/>
    </row>
    <row r="28" spans="1:9" ht="25.5" hidden="1" customHeight="1">
      <c r="A28" s="546"/>
      <c r="B28" s="546"/>
      <c r="C28" s="546"/>
      <c r="D28" s="546"/>
      <c r="E28" s="546"/>
      <c r="F28" s="546"/>
      <c r="G28" s="546"/>
      <c r="H28" s="546"/>
      <c r="I28" s="8"/>
    </row>
    <row r="29" spans="1:9" ht="26.1" hidden="1" customHeight="1">
      <c r="A29" s="467"/>
      <c r="B29" s="467"/>
      <c r="C29" s="467"/>
      <c r="D29" s="467"/>
      <c r="E29" s="467"/>
      <c r="F29" s="467"/>
      <c r="G29" s="467"/>
      <c r="H29" s="467"/>
      <c r="I29" s="8"/>
    </row>
    <row r="30" spans="1:9" ht="26.1" hidden="1" customHeight="1">
      <c r="A30" s="467"/>
      <c r="B30" s="467"/>
      <c r="C30" s="467"/>
      <c r="D30" s="467"/>
      <c r="E30" s="467"/>
      <c r="F30" s="467"/>
      <c r="G30" s="467"/>
      <c r="H30" s="467"/>
      <c r="I30" s="8"/>
    </row>
    <row r="31" spans="1:9" ht="11.25" hidden="1" customHeight="1">
      <c r="A31" s="464"/>
      <c r="B31" s="464"/>
      <c r="C31" s="464"/>
      <c r="D31" s="464"/>
      <c r="E31" s="464"/>
      <c r="F31" s="464"/>
      <c r="G31" s="464"/>
      <c r="H31" s="464"/>
      <c r="I31" s="8"/>
    </row>
    <row r="32" spans="1:9" ht="53.25" hidden="1" customHeight="1">
      <c r="A32" s="465"/>
      <c r="B32" s="465"/>
      <c r="C32" s="465"/>
      <c r="D32" s="465"/>
      <c r="E32" s="465"/>
      <c r="F32" s="465"/>
      <c r="G32" s="465"/>
      <c r="H32" s="465"/>
      <c r="I32" s="8"/>
    </row>
    <row r="33" spans="1:9" ht="11.25" hidden="1" customHeight="1">
      <c r="A33" s="205"/>
      <c r="B33" s="205"/>
      <c r="C33" s="205"/>
      <c r="D33" s="205"/>
      <c r="E33" s="205"/>
      <c r="F33" s="205"/>
      <c r="G33" s="205"/>
      <c r="H33" s="205"/>
      <c r="I33" s="8"/>
    </row>
    <row r="34" spans="1:9" ht="26.25" hidden="1" customHeight="1">
      <c r="A34" s="464"/>
      <c r="B34" s="464"/>
      <c r="C34" s="464"/>
      <c r="D34" s="464"/>
      <c r="E34" s="464"/>
      <c r="F34" s="464"/>
      <c r="G34" s="464"/>
      <c r="H34" s="464"/>
      <c r="I34" s="8"/>
    </row>
    <row r="35" spans="1:9" ht="11.25" hidden="1" customHeight="1">
      <c r="A35" s="205"/>
      <c r="B35" s="205"/>
      <c r="C35" s="205"/>
      <c r="D35" s="205"/>
      <c r="E35" s="205"/>
      <c r="F35" s="205"/>
      <c r="G35" s="205"/>
      <c r="H35" s="205"/>
      <c r="I35" s="8"/>
    </row>
    <row r="36" spans="1:9" ht="63.75" customHeight="1">
      <c r="A36" s="465" t="s">
        <v>670</v>
      </c>
      <c r="B36" s="465"/>
      <c r="C36" s="465"/>
      <c r="D36" s="465"/>
      <c r="E36" s="465"/>
      <c r="F36" s="465"/>
      <c r="G36" s="465"/>
      <c r="H36" s="465"/>
      <c r="I36" s="8"/>
    </row>
    <row r="37" spans="1:9" ht="11.25" customHeight="1">
      <c r="A37" s="205"/>
      <c r="B37" s="205"/>
      <c r="C37" s="205"/>
      <c r="D37" s="205"/>
      <c r="E37" s="205"/>
      <c r="F37" s="205"/>
      <c r="G37" s="205"/>
      <c r="H37" s="205"/>
      <c r="I37" s="8"/>
    </row>
    <row r="38" spans="1:9" ht="34.5" customHeight="1">
      <c r="A38" s="464" t="s">
        <v>671</v>
      </c>
      <c r="B38" s="464"/>
      <c r="C38" s="464"/>
      <c r="D38" s="464"/>
      <c r="E38" s="464"/>
      <c r="F38" s="464"/>
      <c r="G38" s="464"/>
      <c r="H38" s="464"/>
      <c r="I38" s="8"/>
    </row>
    <row r="39" spans="1:9" ht="11.25" customHeight="1">
      <c r="A39" s="205"/>
      <c r="B39" s="205"/>
      <c r="C39" s="205"/>
      <c r="D39" s="205"/>
      <c r="E39" s="205"/>
      <c r="F39" s="205"/>
      <c r="G39" s="205"/>
      <c r="H39" s="205"/>
      <c r="I39" s="8"/>
    </row>
    <row r="40" spans="1:9" ht="55.5" customHeight="1">
      <c r="A40" s="465"/>
      <c r="B40" s="465"/>
      <c r="C40" s="465"/>
      <c r="D40" s="465"/>
      <c r="E40" s="465"/>
      <c r="F40" s="465"/>
      <c r="G40" s="465"/>
      <c r="H40" s="465"/>
      <c r="I40" s="8"/>
    </row>
    <row r="41" spans="1:9" ht="26.1" customHeight="1">
      <c r="A41" s="464"/>
      <c r="B41" s="464"/>
      <c r="C41" s="464"/>
      <c r="D41" s="464"/>
      <c r="E41" s="464"/>
      <c r="F41" s="464"/>
      <c r="G41" s="464"/>
      <c r="H41" s="464"/>
      <c r="I41" s="8"/>
    </row>
    <row r="42" spans="1:9" ht="26.1" customHeight="1">
      <c r="A42" s="464"/>
      <c r="B42" s="464"/>
      <c r="C42" s="464"/>
      <c r="D42" s="464"/>
      <c r="E42" s="464"/>
      <c r="F42" s="464"/>
      <c r="G42" s="464"/>
      <c r="H42" s="464"/>
      <c r="I42" s="8"/>
    </row>
    <row r="43" spans="1:9" ht="26.1" customHeight="1">
      <c r="A43" s="464"/>
      <c r="B43" s="464"/>
      <c r="C43" s="464"/>
      <c r="D43" s="464"/>
      <c r="E43" s="464"/>
      <c r="F43" s="464"/>
      <c r="G43" s="464"/>
      <c r="H43" s="464"/>
      <c r="I43" s="8"/>
    </row>
    <row r="44" spans="1:9" ht="26.1" customHeight="1">
      <c r="A44" s="464"/>
      <c r="B44" s="464"/>
      <c r="C44" s="464"/>
      <c r="D44" s="464"/>
      <c r="E44" s="464"/>
      <c r="F44" s="464"/>
      <c r="G44" s="464"/>
      <c r="H44" s="464"/>
      <c r="I44" s="8"/>
    </row>
    <row r="45" spans="1:9" ht="26.1" customHeight="1">
      <c r="A45" s="464"/>
      <c r="B45" s="464"/>
      <c r="C45" s="464"/>
      <c r="D45" s="464"/>
      <c r="E45" s="464"/>
      <c r="F45" s="464"/>
      <c r="G45" s="464"/>
      <c r="H45" s="464"/>
      <c r="I45" s="8"/>
    </row>
    <row r="46" spans="1:9" ht="26.1" customHeight="1">
      <c r="A46" s="464"/>
      <c r="B46" s="464"/>
      <c r="C46" s="464"/>
      <c r="D46" s="464"/>
      <c r="E46" s="464"/>
      <c r="F46" s="464"/>
      <c r="G46" s="464"/>
      <c r="H46" s="464"/>
      <c r="I46" s="8"/>
    </row>
    <row r="47" spans="1:9" ht="26.1" customHeight="1">
      <c r="A47" s="464"/>
      <c r="B47" s="464"/>
      <c r="C47" s="464"/>
      <c r="D47" s="464"/>
      <c r="E47" s="464"/>
      <c r="F47" s="464"/>
      <c r="G47" s="464"/>
      <c r="H47" s="464"/>
    </row>
    <row r="48" spans="1:9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  <row r="57" ht="26.1" customHeight="1"/>
    <row r="58" ht="26.1" customHeight="1"/>
    <row r="59" ht="26.1" customHeight="1"/>
    <row r="60" ht="26.1" customHeight="1"/>
    <row r="61" ht="26.1" customHeight="1"/>
    <row r="62" ht="26.1" customHeight="1"/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472"/>
    </row>
    <row r="282" spans="1:1">
      <c r="A282" s="472"/>
    </row>
    <row r="283" spans="1:1">
      <c r="A283" s="30"/>
    </row>
    <row r="284" spans="1:1" ht="18">
      <c r="A284" s="74"/>
    </row>
    <row r="285" spans="1:1" ht="18">
      <c r="A285" s="74"/>
    </row>
    <row r="286" spans="1:1" ht="18">
      <c r="A286" s="74"/>
    </row>
    <row r="287" spans="1:1" ht="18">
      <c r="A287" s="74"/>
    </row>
    <row r="288" spans="1:1" ht="18">
      <c r="A288" s="74"/>
    </row>
    <row r="289" spans="1:1" ht="18">
      <c r="A289" s="74"/>
    </row>
    <row r="290" spans="1:1" ht="18">
      <c r="A290" s="74"/>
    </row>
    <row r="291" spans="1:1" ht="18">
      <c r="A291" s="74"/>
    </row>
    <row r="292" spans="1:1" ht="18">
      <c r="A292" s="74"/>
    </row>
    <row r="293" spans="1:1" ht="18">
      <c r="A293" s="74"/>
    </row>
    <row r="294" spans="1:1">
      <c r="A294" s="8"/>
    </row>
    <row r="295" spans="1:1">
      <c r="A295" s="472"/>
    </row>
    <row r="296" spans="1:1">
      <c r="A296" s="472"/>
    </row>
    <row r="297" spans="1:1" ht="18">
      <c r="A297" s="85"/>
    </row>
    <row r="298" spans="1:1" ht="18">
      <c r="A298" s="74"/>
    </row>
    <row r="299" spans="1:1" ht="18">
      <c r="A299" s="75"/>
    </row>
    <row r="300" spans="1:1" ht="18">
      <c r="A300" s="74"/>
    </row>
    <row r="301" spans="1:1" ht="18">
      <c r="A301" s="74"/>
    </row>
    <row r="302" spans="1:1" ht="18">
      <c r="A302" s="74"/>
    </row>
    <row r="303" spans="1:1" ht="18">
      <c r="A303" s="74"/>
    </row>
    <row r="304" spans="1:1" ht="18">
      <c r="A304" s="74"/>
    </row>
    <row r="305" spans="1:1" ht="18">
      <c r="A305" s="74"/>
    </row>
    <row r="306" spans="1:1" ht="18">
      <c r="A306" s="74"/>
    </row>
    <row r="307" spans="1:1" ht="18">
      <c r="A307" s="74"/>
    </row>
    <row r="308" spans="1:1" ht="18">
      <c r="A308" s="74"/>
    </row>
    <row r="309" spans="1:1">
      <c r="A309" s="472"/>
    </row>
    <row r="310" spans="1:1">
      <c r="A310" s="472"/>
    </row>
    <row r="311" spans="1:1" ht="15">
      <c r="A311" s="86"/>
    </row>
    <row r="312" spans="1:1" ht="18">
      <c r="A312" s="74"/>
    </row>
    <row r="313" spans="1:1" ht="18">
      <c r="A313" s="74"/>
    </row>
    <row r="314" spans="1:1" ht="18">
      <c r="A314" s="74"/>
    </row>
    <row r="315" spans="1:1" ht="18">
      <c r="A315" s="74"/>
    </row>
    <row r="316" spans="1:1" ht="18">
      <c r="A316" s="74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</sheetData>
  <mergeCells count="41">
    <mergeCell ref="A309:A310"/>
    <mergeCell ref="A11:H11"/>
    <mergeCell ref="A12:H12"/>
    <mergeCell ref="A16:H16"/>
    <mergeCell ref="A38:H38"/>
    <mergeCell ref="A43:H43"/>
    <mergeCell ref="A44:H44"/>
    <mergeCell ref="A40:H40"/>
    <mergeCell ref="A21:C21"/>
    <mergeCell ref="A29:H29"/>
    <mergeCell ref="A41:H41"/>
    <mergeCell ref="A42:H42"/>
    <mergeCell ref="A30:H30"/>
    <mergeCell ref="A31:H31"/>
    <mergeCell ref="D19:E19"/>
    <mergeCell ref="D20:E20"/>
    <mergeCell ref="A295:A296"/>
    <mergeCell ref="A45:H45"/>
    <mergeCell ref="A46:H46"/>
    <mergeCell ref="A47:H47"/>
    <mergeCell ref="A281:A282"/>
    <mergeCell ref="A34:H34"/>
    <mergeCell ref="A32:H32"/>
    <mergeCell ref="A36:H36"/>
    <mergeCell ref="A6:C6"/>
    <mergeCell ref="D6:H6"/>
    <mergeCell ref="A7:H7"/>
    <mergeCell ref="A24:C24"/>
    <mergeCell ref="D24:E24"/>
    <mergeCell ref="D23:E23"/>
    <mergeCell ref="A23:C23"/>
    <mergeCell ref="A22:C22"/>
    <mergeCell ref="J7:L7"/>
    <mergeCell ref="A9:H9"/>
    <mergeCell ref="A28:H28"/>
    <mergeCell ref="A26:H26"/>
    <mergeCell ref="A25:H25"/>
    <mergeCell ref="D21:E21"/>
    <mergeCell ref="D22:E22"/>
    <mergeCell ref="A19:C19"/>
    <mergeCell ref="A20:C20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14"/>
  <sheetViews>
    <sheetView view="pageBreakPreview" zoomScale="75" workbookViewId="0">
      <selection activeCell="H22" sqref="H22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2.42578125" customWidth="1"/>
    <col min="10" max="10" width="21" customWidth="1"/>
  </cols>
  <sheetData>
    <row r="1" spans="1:11" ht="20.100000000000001" customHeight="1" thickBot="1">
      <c r="A1" s="1" t="s">
        <v>228</v>
      </c>
      <c r="B1" s="1"/>
      <c r="C1" s="562" t="s">
        <v>45</v>
      </c>
      <c r="D1" s="562"/>
      <c r="E1" s="562"/>
      <c r="F1" s="562"/>
      <c r="G1" s="562"/>
      <c r="H1" s="562"/>
    </row>
    <row r="2" spans="1:11" ht="20.100000000000001" customHeight="1" thickTop="1">
      <c r="A2" s="1"/>
      <c r="B2" s="1"/>
      <c r="C2" s="563" t="s">
        <v>287</v>
      </c>
      <c r="D2" s="563"/>
      <c r="E2" s="563"/>
      <c r="F2" s="563"/>
      <c r="G2" s="563"/>
      <c r="H2" s="563"/>
    </row>
    <row r="3" spans="1:11" ht="20.100000000000001" customHeight="1">
      <c r="A3" s="1"/>
      <c r="B3" s="1"/>
      <c r="C3" s="564" t="s">
        <v>46</v>
      </c>
      <c r="D3" s="564"/>
      <c r="E3" s="564"/>
      <c r="F3" s="564"/>
      <c r="G3" s="564"/>
      <c r="H3" s="564"/>
    </row>
    <row r="4" spans="1:11" ht="20.100000000000001" customHeight="1">
      <c r="A4" s="1"/>
      <c r="B4" s="1"/>
      <c r="C4" s="213"/>
      <c r="D4" s="213"/>
      <c r="E4" s="213"/>
      <c r="F4" s="213"/>
      <c r="G4" s="213"/>
      <c r="H4" s="213"/>
    </row>
    <row r="5" spans="1:11" ht="18">
      <c r="A5" s="416" t="s">
        <v>47</v>
      </c>
      <c r="B5" s="416"/>
      <c r="C5" s="416"/>
      <c r="D5" s="410" t="s">
        <v>511</v>
      </c>
      <c r="E5" s="410"/>
      <c r="F5" s="410"/>
      <c r="G5" s="410"/>
      <c r="H5" s="410"/>
    </row>
    <row r="6" spans="1:11" ht="18" customHeight="1">
      <c r="A6" s="416"/>
      <c r="B6" s="416"/>
      <c r="C6" s="416"/>
      <c r="D6" s="410" t="s">
        <v>48</v>
      </c>
      <c r="E6" s="410"/>
      <c r="F6" s="410"/>
      <c r="G6" s="410"/>
      <c r="H6" s="410"/>
    </row>
    <row r="7" spans="1:11" ht="33" customHeight="1">
      <c r="A7" s="512" t="s">
        <v>8</v>
      </c>
      <c r="B7" s="512"/>
      <c r="C7" s="512"/>
      <c r="D7" s="512"/>
      <c r="E7" s="512"/>
      <c r="F7" s="512"/>
      <c r="G7" s="512"/>
      <c r="H7" s="512"/>
      <c r="J7" s="496"/>
      <c r="K7" s="496"/>
    </row>
    <row r="8" spans="1:11" ht="126" customHeight="1">
      <c r="A8" s="547" t="s">
        <v>425</v>
      </c>
      <c r="B8" s="547"/>
      <c r="C8" s="547"/>
      <c r="D8" s="547"/>
      <c r="E8" s="547"/>
      <c r="F8" s="547"/>
      <c r="G8" s="547"/>
      <c r="H8" s="559"/>
      <c r="J8" s="8"/>
    </row>
    <row r="9" spans="1:11" ht="45.75" customHeight="1">
      <c r="A9" s="560" t="s">
        <v>9</v>
      </c>
      <c r="B9" s="560"/>
      <c r="C9" s="560"/>
      <c r="D9" s="560"/>
      <c r="E9" s="560"/>
      <c r="F9" s="560"/>
      <c r="G9" s="560"/>
      <c r="H9" s="560"/>
      <c r="J9" s="8"/>
    </row>
    <row r="10" spans="1:11" ht="15" customHeight="1" thickBot="1">
      <c r="A10" s="98"/>
      <c r="B10" s="99"/>
      <c r="C10" s="99"/>
      <c r="D10" s="99"/>
      <c r="E10" s="99"/>
      <c r="F10" s="99"/>
      <c r="G10" s="99"/>
      <c r="H10" s="99"/>
      <c r="J10" s="8"/>
    </row>
    <row r="11" spans="1:11" ht="41.25" customHeight="1">
      <c r="A11" s="487" t="s">
        <v>49</v>
      </c>
      <c r="B11" s="489" t="s">
        <v>50</v>
      </c>
      <c r="C11" s="491" t="s">
        <v>73</v>
      </c>
      <c r="D11" s="492"/>
      <c r="E11" s="493" t="s">
        <v>460</v>
      </c>
      <c r="F11" s="493" t="s">
        <v>382</v>
      </c>
      <c r="G11" s="493" t="s">
        <v>411</v>
      </c>
      <c r="H11" s="483" t="s">
        <v>53</v>
      </c>
      <c r="I11" s="45"/>
      <c r="J11" s="8"/>
    </row>
    <row r="12" spans="1:11" ht="31.5" customHeight="1" thickBot="1">
      <c r="A12" s="488"/>
      <c r="B12" s="490"/>
      <c r="C12" s="151" t="s">
        <v>54</v>
      </c>
      <c r="D12" s="151" t="s">
        <v>55</v>
      </c>
      <c r="E12" s="494"/>
      <c r="F12" s="494"/>
      <c r="G12" s="494"/>
      <c r="H12" s="484"/>
      <c r="I12" s="45"/>
      <c r="J12" s="8"/>
    </row>
    <row r="13" spans="1:11" ht="36" customHeight="1">
      <c r="A13" s="34" t="s">
        <v>10</v>
      </c>
      <c r="B13" s="480">
        <v>45000</v>
      </c>
      <c r="C13" s="42" t="s">
        <v>37</v>
      </c>
      <c r="D13" s="42" t="s">
        <v>38</v>
      </c>
      <c r="E13" s="42" t="s">
        <v>99</v>
      </c>
      <c r="F13" s="515">
        <v>260</v>
      </c>
      <c r="G13" s="110" t="s">
        <v>275</v>
      </c>
      <c r="H13" s="184">
        <v>274820</v>
      </c>
      <c r="I13" s="49"/>
      <c r="J13" s="56"/>
    </row>
    <row r="14" spans="1:11" ht="36" customHeight="1" thickBot="1">
      <c r="A14" s="35" t="s">
        <v>11</v>
      </c>
      <c r="B14" s="482"/>
      <c r="C14" s="19" t="s">
        <v>39</v>
      </c>
      <c r="D14" s="19" t="s">
        <v>40</v>
      </c>
      <c r="E14" s="19" t="s">
        <v>101</v>
      </c>
      <c r="F14" s="561"/>
      <c r="G14" s="112" t="s">
        <v>275</v>
      </c>
      <c r="H14" s="185">
        <v>324290</v>
      </c>
      <c r="I14" s="49"/>
      <c r="J14" s="56"/>
    </row>
    <row r="15" spans="1:11" ht="36" customHeight="1">
      <c r="A15" s="34" t="s">
        <v>12</v>
      </c>
      <c r="B15" s="480">
        <v>63000</v>
      </c>
      <c r="C15" s="42" t="s">
        <v>37</v>
      </c>
      <c r="D15" s="42" t="s">
        <v>38</v>
      </c>
      <c r="E15" s="42" t="s">
        <v>99</v>
      </c>
      <c r="F15" s="515">
        <v>280</v>
      </c>
      <c r="G15" s="110" t="s">
        <v>275</v>
      </c>
      <c r="H15" s="184">
        <v>302300</v>
      </c>
      <c r="I15" s="49"/>
      <c r="J15" s="56"/>
    </row>
    <row r="16" spans="1:11" ht="36" customHeight="1" thickBot="1">
      <c r="A16" s="35" t="s">
        <v>13</v>
      </c>
      <c r="B16" s="482"/>
      <c r="C16" s="19" t="s">
        <v>39</v>
      </c>
      <c r="D16" s="19" t="s">
        <v>40</v>
      </c>
      <c r="E16" s="19" t="s">
        <v>101</v>
      </c>
      <c r="F16" s="561"/>
      <c r="G16" s="112" t="s">
        <v>275</v>
      </c>
      <c r="H16" s="185">
        <v>329780</v>
      </c>
      <c r="I16" s="49"/>
      <c r="J16" s="56"/>
    </row>
    <row r="17" spans="1:10" ht="36" customHeight="1">
      <c r="A17" s="34" t="s">
        <v>14</v>
      </c>
      <c r="B17" s="515">
        <v>100000</v>
      </c>
      <c r="C17" s="42" t="s">
        <v>37</v>
      </c>
      <c r="D17" s="42" t="s">
        <v>38</v>
      </c>
      <c r="E17" s="42" t="s">
        <v>99</v>
      </c>
      <c r="F17" s="515">
        <v>370</v>
      </c>
      <c r="G17" s="110" t="s">
        <v>275</v>
      </c>
      <c r="H17" s="186">
        <v>346270</v>
      </c>
      <c r="I17" s="49"/>
      <c r="J17" s="56"/>
    </row>
    <row r="18" spans="1:10" ht="36" customHeight="1" thickBot="1">
      <c r="A18" s="35" t="s">
        <v>15</v>
      </c>
      <c r="B18" s="561"/>
      <c r="C18" s="19" t="s">
        <v>39</v>
      </c>
      <c r="D18" s="19" t="s">
        <v>40</v>
      </c>
      <c r="E18" s="19" t="s">
        <v>101</v>
      </c>
      <c r="F18" s="561"/>
      <c r="G18" s="112" t="s">
        <v>275</v>
      </c>
      <c r="H18" s="188">
        <v>392990</v>
      </c>
      <c r="I18" s="49"/>
      <c r="J18" s="56"/>
    </row>
    <row r="19" spans="1:10" ht="36" customHeight="1">
      <c r="A19" s="34" t="s">
        <v>16</v>
      </c>
      <c r="B19" s="515">
        <v>150000</v>
      </c>
      <c r="C19" s="42" t="s">
        <v>37</v>
      </c>
      <c r="D19" s="42" t="s">
        <v>38</v>
      </c>
      <c r="E19" s="42" t="s">
        <v>99</v>
      </c>
      <c r="F19" s="515">
        <v>600</v>
      </c>
      <c r="G19" s="110" t="s">
        <v>275</v>
      </c>
      <c r="H19" s="184">
        <v>417840</v>
      </c>
      <c r="I19" s="49"/>
      <c r="J19" s="56"/>
    </row>
    <row r="20" spans="1:10" ht="36" customHeight="1" thickBot="1">
      <c r="A20" s="35" t="s">
        <v>17</v>
      </c>
      <c r="B20" s="561"/>
      <c r="C20" s="19" t="s">
        <v>39</v>
      </c>
      <c r="D20" s="19" t="s">
        <v>40</v>
      </c>
      <c r="E20" s="19" t="s">
        <v>101</v>
      </c>
      <c r="F20" s="561"/>
      <c r="G20" s="112" t="s">
        <v>275</v>
      </c>
      <c r="H20" s="185">
        <v>467300</v>
      </c>
      <c r="I20" s="49"/>
      <c r="J20" s="56"/>
    </row>
    <row r="21" spans="1:10" ht="36" customHeight="1" thickBot="1">
      <c r="A21" s="134" t="s">
        <v>18</v>
      </c>
      <c r="B21" s="135">
        <v>225000</v>
      </c>
      <c r="C21" s="136" t="s">
        <v>37</v>
      </c>
      <c r="D21" s="136" t="s">
        <v>38</v>
      </c>
      <c r="E21" s="136" t="s">
        <v>99</v>
      </c>
      <c r="F21" s="136">
        <v>725</v>
      </c>
      <c r="G21" s="135" t="s">
        <v>275</v>
      </c>
      <c r="H21" s="187">
        <v>604600</v>
      </c>
      <c r="I21" s="49"/>
      <c r="J21" s="56"/>
    </row>
    <row r="22" spans="1:10">
      <c r="H22" s="43"/>
    </row>
    <row r="23" spans="1:10">
      <c r="H23" s="8"/>
    </row>
    <row r="24" spans="1:10" ht="24.75" customHeight="1">
      <c r="A24" s="247" t="s">
        <v>384</v>
      </c>
      <c r="H24" s="8"/>
    </row>
    <row r="25" spans="1:10">
      <c r="H25" s="8"/>
    </row>
    <row r="26" spans="1:10" ht="26.1" customHeight="1">
      <c r="A26" s="464" t="s">
        <v>397</v>
      </c>
      <c r="B26" s="464"/>
      <c r="C26" s="464"/>
      <c r="D26" s="464"/>
      <c r="E26" s="464"/>
      <c r="F26" s="464"/>
      <c r="G26" s="464"/>
      <c r="H26" s="464"/>
    </row>
    <row r="27" spans="1:10" ht="12" customHeight="1">
      <c r="A27" s="205"/>
      <c r="B27" s="205"/>
      <c r="C27" s="205"/>
      <c r="D27" s="205"/>
      <c r="E27" s="205"/>
      <c r="F27" s="205"/>
      <c r="G27" s="205"/>
      <c r="H27" s="205"/>
    </row>
    <row r="28" spans="1:10" ht="26.1" customHeight="1">
      <c r="A28" s="546" t="s">
        <v>504</v>
      </c>
      <c r="B28" s="546"/>
      <c r="C28" s="546"/>
      <c r="D28" s="546"/>
      <c r="E28" s="546"/>
      <c r="F28" s="546"/>
      <c r="G28" s="546"/>
      <c r="H28" s="546"/>
    </row>
    <row r="29" spans="1:10" ht="26.1" customHeight="1">
      <c r="A29" s="546" t="s">
        <v>505</v>
      </c>
      <c r="B29" s="546"/>
      <c r="C29" s="546"/>
      <c r="D29" s="546"/>
      <c r="E29" s="546"/>
      <c r="F29" s="546"/>
      <c r="G29" s="546"/>
      <c r="H29" s="546"/>
    </row>
    <row r="30" spans="1:10" ht="11.25" customHeight="1">
      <c r="A30" s="205"/>
      <c r="B30" s="205"/>
      <c r="C30" s="205"/>
      <c r="D30" s="205"/>
      <c r="E30" s="205"/>
      <c r="F30" s="205"/>
      <c r="G30" s="205"/>
      <c r="H30" s="205"/>
    </row>
    <row r="31" spans="1:10" ht="55.5" customHeight="1">
      <c r="A31" s="465" t="s">
        <v>416</v>
      </c>
      <c r="B31" s="465"/>
      <c r="C31" s="465"/>
      <c r="D31" s="465"/>
      <c r="E31" s="465"/>
      <c r="F31" s="465"/>
      <c r="G31" s="465"/>
      <c r="H31" s="465"/>
    </row>
    <row r="32" spans="1:10" ht="25.5" customHeight="1">
      <c r="A32" s="464"/>
      <c r="B32" s="464"/>
      <c r="C32" s="464"/>
      <c r="D32" s="464"/>
      <c r="E32" s="464"/>
      <c r="F32" s="464"/>
      <c r="G32" s="464"/>
      <c r="H32" s="464"/>
    </row>
    <row r="33" spans="1:8" ht="26.1" customHeight="1">
      <c r="A33" s="468" t="s">
        <v>424</v>
      </c>
      <c r="B33" s="468"/>
      <c r="C33" s="468"/>
      <c r="D33" s="468"/>
      <c r="E33" s="468"/>
      <c r="F33" s="468"/>
      <c r="G33" s="468"/>
      <c r="H33" s="468"/>
    </row>
    <row r="34" spans="1:8" ht="26.1" customHeight="1">
      <c r="A34" s="468" t="s">
        <v>422</v>
      </c>
      <c r="B34" s="468"/>
      <c r="C34" s="468"/>
      <c r="D34" s="468"/>
      <c r="E34" s="468"/>
      <c r="F34" s="468"/>
      <c r="G34" s="468"/>
      <c r="H34" s="468"/>
    </row>
    <row r="35" spans="1:8" ht="26.1" customHeight="1">
      <c r="A35" s="468" t="s">
        <v>423</v>
      </c>
      <c r="B35" s="468"/>
      <c r="C35" s="468"/>
      <c r="D35" s="468"/>
      <c r="E35" s="468"/>
      <c r="F35" s="468"/>
      <c r="G35" s="468"/>
      <c r="H35" s="468"/>
    </row>
    <row r="36" spans="1:8" ht="26.1" customHeight="1">
      <c r="A36" s="468" t="s">
        <v>447</v>
      </c>
      <c r="B36" s="468"/>
      <c r="C36" s="468"/>
      <c r="D36" s="468"/>
      <c r="E36" s="468"/>
      <c r="F36" s="468"/>
      <c r="G36" s="468"/>
      <c r="H36" s="468"/>
    </row>
    <row r="37" spans="1:8" ht="25.5" customHeight="1">
      <c r="A37" s="464"/>
      <c r="B37" s="464"/>
      <c r="C37" s="464"/>
      <c r="D37" s="464"/>
      <c r="E37" s="464"/>
      <c r="F37" s="464"/>
      <c r="G37" s="464"/>
      <c r="H37" s="464"/>
    </row>
    <row r="38" spans="1:8" ht="25.5" customHeight="1">
      <c r="A38" s="464"/>
      <c r="B38" s="464"/>
      <c r="C38" s="464"/>
      <c r="D38" s="464"/>
      <c r="E38" s="464"/>
      <c r="F38" s="464"/>
      <c r="G38" s="464"/>
      <c r="H38" s="464"/>
    </row>
    <row r="39" spans="1:8" ht="26.1" customHeight="1">
      <c r="A39" s="464"/>
      <c r="B39" s="464"/>
      <c r="C39" s="464"/>
      <c r="D39" s="464"/>
      <c r="E39" s="464"/>
      <c r="F39" s="464"/>
      <c r="G39" s="464"/>
      <c r="H39" s="464"/>
    </row>
    <row r="40" spans="1:8" ht="26.1" customHeight="1">
      <c r="A40" s="464"/>
      <c r="B40" s="464"/>
      <c r="C40" s="464"/>
      <c r="D40" s="464"/>
      <c r="E40" s="464"/>
      <c r="F40" s="464"/>
      <c r="G40" s="464"/>
      <c r="H40" s="464"/>
    </row>
    <row r="41" spans="1:8" ht="26.1" customHeight="1">
      <c r="A41" s="464"/>
      <c r="B41" s="464"/>
      <c r="C41" s="464"/>
      <c r="D41" s="464"/>
      <c r="E41" s="464"/>
      <c r="F41" s="464"/>
      <c r="G41" s="464"/>
      <c r="H41" s="464"/>
    </row>
    <row r="42" spans="1:8" ht="26.1" customHeight="1">
      <c r="A42" s="464"/>
      <c r="B42" s="464"/>
      <c r="C42" s="464"/>
      <c r="D42" s="464"/>
      <c r="E42" s="464"/>
      <c r="F42" s="464"/>
      <c r="G42" s="464"/>
      <c r="H42" s="464"/>
    </row>
    <row r="43" spans="1:8" ht="26.1" customHeight="1">
      <c r="A43" s="464"/>
      <c r="B43" s="464"/>
      <c r="C43" s="464"/>
      <c r="D43" s="464"/>
      <c r="E43" s="464"/>
      <c r="F43" s="464"/>
      <c r="G43" s="464"/>
      <c r="H43" s="464"/>
    </row>
    <row r="44" spans="1:8" ht="26.1" customHeight="1">
      <c r="A44" s="464"/>
      <c r="B44" s="464"/>
      <c r="C44" s="464"/>
      <c r="D44" s="464"/>
      <c r="E44" s="464"/>
      <c r="F44" s="464"/>
      <c r="G44" s="464"/>
      <c r="H44" s="464"/>
    </row>
    <row r="45" spans="1:8" ht="26.1" customHeight="1">
      <c r="A45" s="464"/>
      <c r="B45" s="464"/>
      <c r="C45" s="464"/>
      <c r="D45" s="464"/>
      <c r="E45" s="464"/>
      <c r="F45" s="464"/>
      <c r="G45" s="464"/>
      <c r="H45" s="464"/>
    </row>
    <row r="46" spans="1:8" ht="26.1" customHeight="1">
      <c r="A46" s="464"/>
      <c r="B46" s="464"/>
      <c r="C46" s="464"/>
      <c r="D46" s="464"/>
      <c r="E46" s="464"/>
      <c r="F46" s="464"/>
      <c r="G46" s="464"/>
      <c r="H46" s="464"/>
    </row>
    <row r="47" spans="1:8" ht="26.1" customHeight="1">
      <c r="A47" s="464"/>
      <c r="B47" s="464"/>
      <c r="C47" s="464"/>
      <c r="D47" s="464"/>
      <c r="E47" s="464"/>
      <c r="F47" s="464"/>
      <c r="G47" s="464"/>
      <c r="H47" s="464"/>
    </row>
    <row r="48" spans="1:8" ht="26.1" customHeight="1">
      <c r="A48" s="464"/>
      <c r="B48" s="464"/>
      <c r="C48" s="464"/>
      <c r="D48" s="464"/>
      <c r="E48" s="464"/>
      <c r="F48" s="464"/>
      <c r="G48" s="464"/>
      <c r="H48" s="464"/>
    </row>
    <row r="49" spans="1:8" ht="26.1" customHeight="1">
      <c r="A49" s="464"/>
      <c r="B49" s="464"/>
      <c r="C49" s="464"/>
      <c r="D49" s="464"/>
      <c r="E49" s="464"/>
      <c r="F49" s="464"/>
      <c r="G49" s="464"/>
      <c r="H49" s="464"/>
    </row>
    <row r="50" spans="1:8" ht="26.1" customHeight="1">
      <c r="A50" s="464"/>
      <c r="B50" s="464"/>
      <c r="C50" s="464"/>
      <c r="D50" s="464"/>
      <c r="E50" s="464"/>
      <c r="F50" s="464"/>
      <c r="G50" s="464"/>
      <c r="H50" s="464"/>
    </row>
    <row r="51" spans="1:8" ht="26.1" customHeight="1">
      <c r="A51" s="464"/>
      <c r="B51" s="464"/>
      <c r="C51" s="464"/>
      <c r="D51" s="464"/>
      <c r="E51" s="464"/>
      <c r="F51" s="464"/>
      <c r="G51" s="464"/>
      <c r="H51" s="464"/>
    </row>
    <row r="52" spans="1:8" ht="26.1" customHeight="1">
      <c r="A52" s="464"/>
      <c r="B52" s="464"/>
      <c r="C52" s="464"/>
      <c r="D52" s="464"/>
      <c r="E52" s="464"/>
      <c r="F52" s="464"/>
      <c r="G52" s="464"/>
      <c r="H52" s="464"/>
    </row>
    <row r="53" spans="1:8" ht="26.1" customHeight="1">
      <c r="A53" s="464"/>
      <c r="B53" s="464"/>
      <c r="C53" s="464"/>
      <c r="D53" s="464"/>
      <c r="E53" s="464"/>
      <c r="F53" s="464"/>
      <c r="G53" s="464"/>
      <c r="H53" s="464"/>
    </row>
    <row r="54" spans="1:8" ht="26.1" customHeight="1">
      <c r="A54" s="464"/>
      <c r="B54" s="464"/>
      <c r="C54" s="464"/>
      <c r="D54" s="464"/>
      <c r="E54" s="464"/>
      <c r="F54" s="464"/>
      <c r="G54" s="464"/>
      <c r="H54" s="464"/>
    </row>
    <row r="55" spans="1:8" ht="26.1" customHeight="1">
      <c r="A55" s="464"/>
      <c r="B55" s="464"/>
      <c r="C55" s="464"/>
      <c r="D55" s="464"/>
      <c r="E55" s="464"/>
      <c r="F55" s="464"/>
      <c r="G55" s="464"/>
      <c r="H55" s="464"/>
    </row>
    <row r="56" spans="1:8" ht="26.1" customHeight="1">
      <c r="A56" s="464"/>
      <c r="B56" s="464"/>
      <c r="C56" s="464"/>
      <c r="D56" s="464"/>
      <c r="E56" s="464"/>
      <c r="F56" s="464"/>
      <c r="G56" s="464"/>
      <c r="H56" s="464"/>
    </row>
    <row r="57" spans="1:8" ht="26.1" customHeight="1">
      <c r="A57" s="464"/>
      <c r="B57" s="464"/>
      <c r="C57" s="464"/>
      <c r="D57" s="464"/>
      <c r="E57" s="464"/>
      <c r="F57" s="464"/>
      <c r="G57" s="464"/>
      <c r="H57" s="464"/>
    </row>
    <row r="58" spans="1:8" ht="26.1" customHeight="1">
      <c r="A58" s="464"/>
      <c r="B58" s="464"/>
      <c r="C58" s="464"/>
      <c r="D58" s="464"/>
      <c r="E58" s="464"/>
      <c r="F58" s="464"/>
      <c r="G58" s="464"/>
      <c r="H58" s="464"/>
    </row>
    <row r="59" spans="1:8" ht="26.1" customHeight="1">
      <c r="A59" s="464"/>
      <c r="B59" s="464"/>
      <c r="C59" s="464"/>
      <c r="D59" s="464"/>
      <c r="E59" s="464"/>
      <c r="F59" s="464"/>
      <c r="G59" s="464"/>
      <c r="H59" s="464"/>
    </row>
    <row r="60" spans="1:8" ht="26.1" customHeight="1">
      <c r="A60" s="464"/>
      <c r="B60" s="464"/>
      <c r="C60" s="464"/>
      <c r="D60" s="464"/>
      <c r="E60" s="464"/>
      <c r="F60" s="464"/>
      <c r="G60" s="464"/>
      <c r="H60" s="464"/>
    </row>
    <row r="61" spans="1:8" ht="26.1" customHeight="1">
      <c r="A61" s="464"/>
      <c r="B61" s="464"/>
      <c r="C61" s="464"/>
      <c r="D61" s="464"/>
      <c r="E61" s="464"/>
      <c r="F61" s="464"/>
      <c r="G61" s="464"/>
      <c r="H61" s="464"/>
    </row>
    <row r="62" spans="1:8" ht="26.1" customHeight="1">
      <c r="A62" s="464"/>
      <c r="B62" s="464"/>
      <c r="C62" s="464"/>
      <c r="D62" s="464"/>
      <c r="E62" s="464"/>
      <c r="F62" s="464"/>
      <c r="G62" s="464"/>
      <c r="H62" s="464"/>
    </row>
    <row r="63" spans="1:8" ht="26.1" customHeight="1">
      <c r="A63" s="464"/>
      <c r="B63" s="464"/>
      <c r="C63" s="464"/>
      <c r="D63" s="464"/>
      <c r="E63" s="464"/>
      <c r="F63" s="464"/>
      <c r="G63" s="464"/>
      <c r="H63" s="464"/>
    </row>
    <row r="64" spans="1:8" ht="26.1" customHeight="1">
      <c r="A64" s="464"/>
      <c r="B64" s="464"/>
      <c r="C64" s="464"/>
      <c r="D64" s="464"/>
      <c r="E64" s="464"/>
      <c r="F64" s="464"/>
      <c r="G64" s="464"/>
      <c r="H64" s="464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97"/>
      <c r="B68" s="97"/>
      <c r="C68" s="97"/>
      <c r="D68" s="97"/>
      <c r="E68" s="97"/>
      <c r="F68" s="97"/>
      <c r="G68" s="97"/>
      <c r="H68" s="97"/>
    </row>
    <row r="69" spans="1:8" ht="26.1" customHeight="1">
      <c r="A69" s="97"/>
      <c r="B69" s="97"/>
      <c r="C69" s="97"/>
      <c r="D69" s="97"/>
      <c r="E69" s="97"/>
      <c r="F69" s="97"/>
      <c r="G69" s="97"/>
      <c r="H69" s="97"/>
    </row>
    <row r="70" spans="1:8" ht="26.1" customHeight="1">
      <c r="A70" s="97"/>
      <c r="B70" s="97"/>
      <c r="C70" s="97"/>
      <c r="D70" s="97"/>
      <c r="E70" s="97"/>
      <c r="F70" s="97"/>
      <c r="G70" s="97"/>
      <c r="H70" s="97"/>
    </row>
    <row r="71" spans="1:8" ht="26.1" customHeight="1"/>
    <row r="72" spans="1:8" ht="26.1" customHeight="1"/>
    <row r="73" spans="1:8" ht="26.1" customHeight="1"/>
    <row r="74" spans="1:8" ht="26.1" customHeight="1"/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472"/>
    </row>
    <row r="300" spans="1:1">
      <c r="A300" s="472"/>
    </row>
    <row r="301" spans="1:1" ht="15">
      <c r="A301" s="86"/>
    </row>
    <row r="302" spans="1:1" ht="18">
      <c r="A302" s="74"/>
    </row>
    <row r="303" spans="1:1" ht="18">
      <c r="A303" s="74"/>
    </row>
    <row r="304" spans="1:1" ht="18">
      <c r="A304" s="74"/>
    </row>
    <row r="305" spans="1:1" ht="18">
      <c r="A305" s="74"/>
    </row>
    <row r="306" spans="1:1" ht="18">
      <c r="A306" s="74"/>
    </row>
    <row r="307" spans="1:1" ht="18">
      <c r="A307" s="74"/>
    </row>
    <row r="308" spans="1:1" ht="18">
      <c r="A308" s="74"/>
    </row>
    <row r="309" spans="1:1" ht="18">
      <c r="A309" s="74"/>
    </row>
    <row r="310" spans="1:1" ht="18">
      <c r="A310" s="87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</sheetData>
  <mergeCells count="66">
    <mergeCell ref="A29:H29"/>
    <mergeCell ref="A67:H67"/>
    <mergeCell ref="A61:H61"/>
    <mergeCell ref="A62:H62"/>
    <mergeCell ref="A63:H63"/>
    <mergeCell ref="A64:H64"/>
    <mergeCell ref="A65:H65"/>
    <mergeCell ref="A66:H66"/>
    <mergeCell ref="A49:H49"/>
    <mergeCell ref="A50:H50"/>
    <mergeCell ref="A51:H51"/>
    <mergeCell ref="A52:H52"/>
    <mergeCell ref="A57:H57"/>
    <mergeCell ref="A58:H58"/>
    <mergeCell ref="A59:H59"/>
    <mergeCell ref="A60:H60"/>
    <mergeCell ref="A46:H46"/>
    <mergeCell ref="A43:H43"/>
    <mergeCell ref="A44:H44"/>
    <mergeCell ref="A55:H55"/>
    <mergeCell ref="A56:H56"/>
    <mergeCell ref="A47:H47"/>
    <mergeCell ref="A48:H48"/>
    <mergeCell ref="A39:H39"/>
    <mergeCell ref="A40:H40"/>
    <mergeCell ref="A41:H41"/>
    <mergeCell ref="A42:H42"/>
    <mergeCell ref="A45:H45"/>
    <mergeCell ref="J7:K7"/>
    <mergeCell ref="C1:H1"/>
    <mergeCell ref="C2:H2"/>
    <mergeCell ref="C3:H3"/>
    <mergeCell ref="D6:H6"/>
    <mergeCell ref="A5:C6"/>
    <mergeCell ref="D5:H5"/>
    <mergeCell ref="A7:H7"/>
    <mergeCell ref="A299:A300"/>
    <mergeCell ref="A26:H26"/>
    <mergeCell ref="B13:B14"/>
    <mergeCell ref="F13:F14"/>
    <mergeCell ref="B15:B16"/>
    <mergeCell ref="F15:F16"/>
    <mergeCell ref="B19:B20"/>
    <mergeCell ref="F19:F20"/>
    <mergeCell ref="A31:H31"/>
    <mergeCell ref="A28:H28"/>
    <mergeCell ref="A37:H37"/>
    <mergeCell ref="A38:H38"/>
    <mergeCell ref="B17:B18"/>
    <mergeCell ref="F17:F18"/>
    <mergeCell ref="A53:H53"/>
    <mergeCell ref="A54:H54"/>
    <mergeCell ref="A36:H36"/>
    <mergeCell ref="A32:H32"/>
    <mergeCell ref="A33:H33"/>
    <mergeCell ref="A34:H34"/>
    <mergeCell ref="A35:H35"/>
    <mergeCell ref="A8:H8"/>
    <mergeCell ref="A11:A12"/>
    <mergeCell ref="B11:B12"/>
    <mergeCell ref="H11:H12"/>
    <mergeCell ref="A9:H9"/>
    <mergeCell ref="E11:E12"/>
    <mergeCell ref="F11:F12"/>
    <mergeCell ref="G11:G12"/>
    <mergeCell ref="C11:D11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68"/>
  <sheetViews>
    <sheetView view="pageBreakPreview" zoomScale="55" zoomScaleNormal="50" zoomScaleSheetLayoutView="55" workbookViewId="0">
      <selection activeCell="D6" sqref="D6:J6"/>
    </sheetView>
  </sheetViews>
  <sheetFormatPr defaultRowHeight="12.75"/>
  <cols>
    <col min="1" max="1" width="45" customWidth="1"/>
    <col min="2" max="2" width="13.5703125" customWidth="1"/>
    <col min="3" max="3" width="12.42578125" customWidth="1"/>
    <col min="4" max="4" width="19.28515625" customWidth="1"/>
    <col min="5" max="5" width="18.28515625" customWidth="1"/>
    <col min="6" max="6" width="16.140625" customWidth="1"/>
    <col min="7" max="7" width="17.42578125" customWidth="1"/>
    <col min="8" max="8" width="21.7109375" customWidth="1"/>
    <col min="9" max="9" width="23.5703125" customWidth="1"/>
    <col min="10" max="10" width="40.7109375" customWidth="1"/>
  </cols>
  <sheetData>
    <row r="1" spans="1:10" ht="20.25">
      <c r="A1" s="354"/>
      <c r="B1" s="400" t="s">
        <v>715</v>
      </c>
      <c r="H1" s="355"/>
      <c r="I1" s="254"/>
      <c r="J1" s="254"/>
    </row>
    <row r="2" spans="1:10" ht="23.25">
      <c r="A2" s="354"/>
      <c r="B2" s="400" t="s">
        <v>716</v>
      </c>
      <c r="C2" s="346"/>
      <c r="D2" s="6"/>
      <c r="E2" s="6"/>
      <c r="F2" s="6"/>
      <c r="G2" s="8"/>
      <c r="H2" s="355"/>
      <c r="I2" s="355"/>
      <c r="J2" s="355"/>
    </row>
    <row r="3" spans="1:10" ht="23.25">
      <c r="A3" s="354"/>
      <c r="B3" s="400" t="s">
        <v>717</v>
      </c>
      <c r="C3" s="346"/>
      <c r="D3" s="6"/>
      <c r="E3" s="6"/>
      <c r="F3" s="6"/>
      <c r="G3" s="348"/>
      <c r="H3" s="355"/>
      <c r="I3" s="254"/>
      <c r="J3" s="254"/>
    </row>
    <row r="4" spans="1:10" ht="23.25">
      <c r="A4" s="354"/>
      <c r="B4" s="345"/>
      <c r="C4" s="346"/>
      <c r="D4" s="6"/>
      <c r="E4" s="6"/>
      <c r="F4" s="6"/>
      <c r="G4" s="348"/>
      <c r="H4" s="340"/>
      <c r="I4" s="254"/>
      <c r="J4" s="254"/>
    </row>
    <row r="5" spans="1:10" ht="20.25">
      <c r="A5" s="253"/>
      <c r="B5" s="253"/>
      <c r="C5" s="255"/>
      <c r="D5" s="255"/>
      <c r="E5" s="255"/>
      <c r="F5" s="255"/>
      <c r="G5" s="255"/>
      <c r="H5" s="255"/>
      <c r="I5" s="256"/>
      <c r="J5" s="256"/>
    </row>
    <row r="6" spans="1:10" ht="26.25">
      <c r="A6" s="257"/>
      <c r="B6" s="257"/>
      <c r="C6" s="257"/>
      <c r="D6" s="605">
        <v>41353</v>
      </c>
      <c r="E6" s="579"/>
      <c r="F6" s="579"/>
      <c r="G6" s="579"/>
      <c r="H6" s="579"/>
      <c r="I6" s="579"/>
      <c r="J6" s="579"/>
    </row>
    <row r="7" spans="1:10" ht="26.25">
      <c r="A7" s="257"/>
      <c r="B7" s="257"/>
      <c r="C7" s="257"/>
      <c r="D7" s="258"/>
      <c r="E7" s="258"/>
      <c r="F7" s="258"/>
      <c r="G7" s="258"/>
      <c r="H7" s="258"/>
      <c r="I7" s="258"/>
      <c r="J7" s="258"/>
    </row>
    <row r="8" spans="1:10" ht="26.25">
      <c r="A8" s="257"/>
      <c r="B8" s="257"/>
      <c r="C8" s="257"/>
      <c r="D8" s="579" t="s">
        <v>48</v>
      </c>
      <c r="E8" s="579"/>
      <c r="F8" s="579"/>
      <c r="G8" s="579"/>
      <c r="H8" s="579"/>
      <c r="I8" s="579"/>
      <c r="J8" s="579"/>
    </row>
    <row r="9" spans="1:10" ht="33.75">
      <c r="A9" s="580" t="s">
        <v>435</v>
      </c>
      <c r="B9" s="580"/>
      <c r="C9" s="580"/>
      <c r="D9" s="580"/>
      <c r="E9" s="580"/>
      <c r="F9" s="580"/>
      <c r="G9" s="580"/>
      <c r="H9" s="580"/>
      <c r="I9" s="580"/>
      <c r="J9" s="580"/>
    </row>
    <row r="10" spans="1:10" ht="28.5" thickBot="1">
      <c r="A10" s="259"/>
      <c r="B10" s="259"/>
      <c r="C10" s="259"/>
      <c r="D10" s="259"/>
      <c r="E10" s="259"/>
      <c r="F10" s="259"/>
      <c r="G10" s="259"/>
      <c r="H10" s="581" t="s">
        <v>369</v>
      </c>
      <c r="I10" s="581"/>
      <c r="J10" s="581"/>
    </row>
    <row r="11" spans="1:10" ht="50.25" thickBot="1">
      <c r="A11" s="260" t="s">
        <v>264</v>
      </c>
      <c r="B11" s="582" t="s">
        <v>50</v>
      </c>
      <c r="C11" s="583"/>
      <c r="D11" s="584"/>
      <c r="E11" s="585"/>
      <c r="F11" s="585"/>
      <c r="G11" s="585"/>
      <c r="H11" s="585"/>
      <c r="I11" s="261" t="s">
        <v>290</v>
      </c>
      <c r="J11" s="394" t="s">
        <v>589</v>
      </c>
    </row>
    <row r="12" spans="1:10" ht="18.75">
      <c r="A12" s="262"/>
      <c r="B12" s="262"/>
      <c r="C12" s="262"/>
      <c r="D12" s="263"/>
      <c r="E12" s="263"/>
      <c r="F12" s="263"/>
      <c r="G12" s="263"/>
      <c r="H12" s="263"/>
      <c r="I12" s="264"/>
      <c r="J12" s="265"/>
    </row>
    <row r="13" spans="1:10" ht="33.75">
      <c r="A13" s="580" t="s">
        <v>463</v>
      </c>
      <c r="B13" s="580"/>
      <c r="C13" s="580"/>
      <c r="D13" s="580"/>
      <c r="E13" s="580"/>
      <c r="F13" s="580"/>
      <c r="G13" s="580"/>
      <c r="H13" s="580"/>
      <c r="I13" s="580"/>
      <c r="J13" s="580"/>
    </row>
    <row r="14" spans="1:10" ht="16.5" customHeight="1" thickBot="1">
      <c r="A14" s="281"/>
      <c r="B14" s="281"/>
      <c r="C14" s="281"/>
      <c r="D14" s="281"/>
      <c r="E14" s="281"/>
      <c r="F14" s="281"/>
      <c r="G14" s="281"/>
      <c r="H14" s="281"/>
      <c r="I14" s="281"/>
      <c r="J14" s="281"/>
    </row>
    <row r="15" spans="1:10" ht="41.25" customHeight="1" thickBot="1">
      <c r="A15" s="282" t="s">
        <v>466</v>
      </c>
      <c r="B15" s="597" t="s">
        <v>464</v>
      </c>
      <c r="C15" s="597"/>
      <c r="D15" s="606" t="s">
        <v>603</v>
      </c>
      <c r="E15" s="607"/>
      <c r="F15" s="607"/>
      <c r="G15" s="607"/>
      <c r="H15" s="608"/>
      <c r="I15" s="283" t="s">
        <v>465</v>
      </c>
      <c r="J15" s="393">
        <v>2700</v>
      </c>
    </row>
    <row r="16" spans="1:10" ht="36.75" customHeight="1" thickBot="1">
      <c r="A16" s="282" t="s">
        <v>521</v>
      </c>
      <c r="B16" s="597" t="s">
        <v>522</v>
      </c>
      <c r="C16" s="597"/>
      <c r="D16" s="606" t="s">
        <v>604</v>
      </c>
      <c r="E16" s="607"/>
      <c r="F16" s="607"/>
      <c r="G16" s="607"/>
      <c r="H16" s="608"/>
      <c r="I16" s="283" t="s">
        <v>523</v>
      </c>
      <c r="J16" s="393">
        <v>12000</v>
      </c>
    </row>
    <row r="17" spans="1:10" ht="33.75">
      <c r="A17" s="580" t="s">
        <v>261</v>
      </c>
      <c r="B17" s="580"/>
      <c r="C17" s="580"/>
      <c r="D17" s="580"/>
      <c r="E17" s="580"/>
      <c r="F17" s="580"/>
      <c r="G17" s="580"/>
      <c r="H17" s="580"/>
      <c r="I17" s="580"/>
      <c r="J17" s="580"/>
    </row>
    <row r="18" spans="1:10" ht="28.5" thickBo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</row>
    <row r="19" spans="1:10" ht="26.25">
      <c r="A19" s="341" t="s">
        <v>285</v>
      </c>
      <c r="B19" s="610" t="s">
        <v>286</v>
      </c>
      <c r="C19" s="611"/>
      <c r="D19" s="586" t="s">
        <v>262</v>
      </c>
      <c r="E19" s="587"/>
      <c r="F19" s="587"/>
      <c r="G19" s="587"/>
      <c r="H19" s="587"/>
      <c r="I19" s="588"/>
      <c r="J19" s="385">
        <v>2604</v>
      </c>
    </row>
    <row r="20" spans="1:10" ht="26.25">
      <c r="A20" s="342" t="s">
        <v>436</v>
      </c>
      <c r="B20" s="612" t="s">
        <v>437</v>
      </c>
      <c r="C20" s="596"/>
      <c r="D20" s="589"/>
      <c r="E20" s="590"/>
      <c r="F20" s="590"/>
      <c r="G20" s="590"/>
      <c r="H20" s="590"/>
      <c r="I20" s="591"/>
      <c r="J20" s="390">
        <v>2604</v>
      </c>
    </row>
    <row r="21" spans="1:10" ht="26.25">
      <c r="A21" s="342" t="s">
        <v>708</v>
      </c>
      <c r="B21" s="612">
        <v>30000</v>
      </c>
      <c r="C21" s="596"/>
      <c r="D21" s="589"/>
      <c r="E21" s="590"/>
      <c r="F21" s="590"/>
      <c r="G21" s="590"/>
      <c r="H21" s="590"/>
      <c r="I21" s="591"/>
      <c r="J21" s="391">
        <v>3348</v>
      </c>
    </row>
    <row r="22" spans="1:10" ht="27" thickBot="1">
      <c r="A22" s="343" t="s">
        <v>438</v>
      </c>
      <c r="B22" s="613">
        <v>50000</v>
      </c>
      <c r="C22" s="614"/>
      <c r="D22" s="592"/>
      <c r="E22" s="593"/>
      <c r="F22" s="593"/>
      <c r="G22" s="593"/>
      <c r="H22" s="593"/>
      <c r="I22" s="594"/>
      <c r="J22" s="392">
        <v>5375</v>
      </c>
    </row>
    <row r="23" spans="1:10" ht="26.25">
      <c r="A23" s="341" t="s">
        <v>713</v>
      </c>
      <c r="B23" s="615" t="s">
        <v>714</v>
      </c>
      <c r="C23" s="616"/>
      <c r="D23" s="624" t="s">
        <v>24</v>
      </c>
      <c r="E23" s="625"/>
      <c r="F23" s="625"/>
      <c r="G23" s="625"/>
      <c r="H23" s="625"/>
      <c r="I23" s="625"/>
      <c r="J23" s="626"/>
    </row>
    <row r="24" spans="1:10" ht="26.25">
      <c r="A24" s="342" t="s">
        <v>711</v>
      </c>
      <c r="B24" s="595" t="s">
        <v>286</v>
      </c>
      <c r="C24" s="609"/>
      <c r="D24" s="627"/>
      <c r="E24" s="628"/>
      <c r="F24" s="628"/>
      <c r="G24" s="628"/>
      <c r="H24" s="628"/>
      <c r="I24" s="628"/>
      <c r="J24" s="629"/>
    </row>
    <row r="25" spans="1:10" ht="26.25">
      <c r="A25" s="342" t="s">
        <v>712</v>
      </c>
      <c r="B25" s="595" t="s">
        <v>439</v>
      </c>
      <c r="C25" s="596"/>
      <c r="D25" s="627"/>
      <c r="E25" s="628"/>
      <c r="F25" s="628"/>
      <c r="G25" s="628"/>
      <c r="H25" s="628"/>
      <c r="I25" s="628"/>
      <c r="J25" s="629"/>
    </row>
    <row r="26" spans="1:10" ht="26.25">
      <c r="A26" s="342" t="s">
        <v>709</v>
      </c>
      <c r="B26" s="595" t="s">
        <v>710</v>
      </c>
      <c r="C26" s="609"/>
      <c r="D26" s="627"/>
      <c r="E26" s="628"/>
      <c r="F26" s="628"/>
      <c r="G26" s="628"/>
      <c r="H26" s="628"/>
      <c r="I26" s="628"/>
      <c r="J26" s="629"/>
    </row>
    <row r="27" spans="1:10" ht="26.25">
      <c r="A27" s="342" t="s">
        <v>440</v>
      </c>
      <c r="B27" s="595">
        <v>75000</v>
      </c>
      <c r="C27" s="596"/>
      <c r="D27" s="627"/>
      <c r="E27" s="628"/>
      <c r="F27" s="628"/>
      <c r="G27" s="628"/>
      <c r="H27" s="628"/>
      <c r="I27" s="628"/>
      <c r="J27" s="629"/>
    </row>
    <row r="28" spans="1:10" ht="27" thickBot="1">
      <c r="A28" s="343" t="s">
        <v>441</v>
      </c>
      <c r="B28" s="620">
        <v>100000</v>
      </c>
      <c r="C28" s="614"/>
      <c r="D28" s="630"/>
      <c r="E28" s="631"/>
      <c r="F28" s="631"/>
      <c r="G28" s="631"/>
      <c r="H28" s="631"/>
      <c r="I28" s="631"/>
      <c r="J28" s="632"/>
    </row>
    <row r="29" spans="1:10" ht="26.25">
      <c r="A29" s="269"/>
      <c r="B29" s="270"/>
      <c r="C29" s="270"/>
      <c r="D29" s="271"/>
      <c r="E29" s="271"/>
      <c r="F29" s="271"/>
      <c r="G29" s="271"/>
      <c r="H29" s="271"/>
      <c r="I29" s="271"/>
      <c r="J29" s="271"/>
    </row>
    <row r="30" spans="1:10" ht="33.75">
      <c r="A30" s="621" t="s">
        <v>442</v>
      </c>
      <c r="B30" s="621"/>
      <c r="C30" s="621"/>
      <c r="D30" s="621"/>
      <c r="E30" s="621"/>
      <c r="F30" s="621"/>
      <c r="G30" s="621"/>
      <c r="H30" s="621"/>
      <c r="I30" s="621"/>
      <c r="J30" s="621"/>
    </row>
    <row r="31" spans="1:10" ht="28.5" thickBot="1">
      <c r="A31" s="273"/>
      <c r="B31" s="273"/>
      <c r="C31" s="273"/>
      <c r="D31" s="273"/>
      <c r="E31" s="273"/>
      <c r="F31" s="273"/>
      <c r="G31" s="273"/>
      <c r="H31" s="273"/>
      <c r="I31" s="273"/>
      <c r="J31" s="273"/>
    </row>
    <row r="32" spans="1:10" ht="31.5" customHeight="1">
      <c r="A32" s="267" t="s">
        <v>475</v>
      </c>
      <c r="B32" s="603" t="s">
        <v>450</v>
      </c>
      <c r="C32" s="604"/>
      <c r="D32" s="600" t="s">
        <v>605</v>
      </c>
      <c r="E32" s="587"/>
      <c r="F32" s="587"/>
      <c r="G32" s="587"/>
      <c r="H32" s="588"/>
      <c r="I32" s="617" t="s">
        <v>509</v>
      </c>
      <c r="J32" s="382">
        <v>38000</v>
      </c>
    </row>
    <row r="33" spans="1:10" ht="31.5" customHeight="1">
      <c r="A33" s="268" t="s">
        <v>476</v>
      </c>
      <c r="B33" s="622">
        <v>63000</v>
      </c>
      <c r="C33" s="623"/>
      <c r="D33" s="601"/>
      <c r="E33" s="590"/>
      <c r="F33" s="590"/>
      <c r="G33" s="590"/>
      <c r="H33" s="591"/>
      <c r="I33" s="618"/>
      <c r="J33" s="389">
        <v>42500</v>
      </c>
    </row>
    <row r="34" spans="1:10" ht="31.5" customHeight="1">
      <c r="A34" s="268" t="s">
        <v>477</v>
      </c>
      <c r="B34" s="598">
        <v>100000</v>
      </c>
      <c r="C34" s="599"/>
      <c r="D34" s="601"/>
      <c r="E34" s="590"/>
      <c r="F34" s="590"/>
      <c r="G34" s="590"/>
      <c r="H34" s="591"/>
      <c r="I34" s="619"/>
      <c r="J34" s="383">
        <v>48500</v>
      </c>
    </row>
    <row r="35" spans="1:10" ht="31.5" customHeight="1">
      <c r="A35" s="268" t="s">
        <v>478</v>
      </c>
      <c r="B35" s="637">
        <v>150000</v>
      </c>
      <c r="C35" s="638"/>
      <c r="D35" s="601"/>
      <c r="E35" s="590"/>
      <c r="F35" s="590"/>
      <c r="G35" s="590"/>
      <c r="H35" s="591"/>
      <c r="I35" s="633" t="s">
        <v>510</v>
      </c>
      <c r="J35" s="383">
        <v>78000</v>
      </c>
    </row>
    <row r="36" spans="1:10" ht="31.5" customHeight="1" thickBot="1">
      <c r="A36" s="274" t="s">
        <v>479</v>
      </c>
      <c r="B36" s="635">
        <v>225000</v>
      </c>
      <c r="C36" s="636"/>
      <c r="D36" s="602"/>
      <c r="E36" s="593"/>
      <c r="F36" s="593"/>
      <c r="G36" s="593"/>
      <c r="H36" s="594"/>
      <c r="I36" s="634"/>
      <c r="J36" s="384">
        <v>87000</v>
      </c>
    </row>
    <row r="37" spans="1:10" ht="20.25">
      <c r="A37" s="269"/>
      <c r="B37" s="275"/>
      <c r="C37" s="275"/>
      <c r="D37" s="276"/>
      <c r="E37" s="276"/>
      <c r="F37" s="276"/>
      <c r="G37" s="276"/>
      <c r="H37" s="276"/>
      <c r="I37" s="275"/>
      <c r="J37" s="277"/>
    </row>
    <row r="38" spans="1:10" ht="33.75">
      <c r="A38" s="621" t="s">
        <v>443</v>
      </c>
      <c r="B38" s="621"/>
      <c r="C38" s="621"/>
      <c r="D38" s="621"/>
      <c r="E38" s="621"/>
      <c r="F38" s="621"/>
      <c r="G38" s="621"/>
      <c r="H38" s="621"/>
      <c r="I38" s="621"/>
      <c r="J38" s="621"/>
    </row>
    <row r="39" spans="1:10" ht="28.5" thickBot="1">
      <c r="A39" s="273"/>
      <c r="B39" s="273"/>
      <c r="C39" s="273"/>
      <c r="D39" s="273"/>
      <c r="E39" s="273"/>
      <c r="F39" s="273"/>
      <c r="G39" s="273"/>
      <c r="H39" s="273"/>
      <c r="I39" s="273"/>
      <c r="J39" s="273"/>
    </row>
    <row r="40" spans="1:10" ht="29.25" customHeight="1">
      <c r="A40" s="267" t="s">
        <v>480</v>
      </c>
      <c r="B40" s="603" t="s">
        <v>450</v>
      </c>
      <c r="C40" s="604"/>
      <c r="D40" s="600" t="s">
        <v>606</v>
      </c>
      <c r="E40" s="587"/>
      <c r="F40" s="587"/>
      <c r="G40" s="587"/>
      <c r="H40" s="588"/>
      <c r="I40" s="617" t="s">
        <v>509</v>
      </c>
      <c r="J40" s="385">
        <v>36200</v>
      </c>
    </row>
    <row r="41" spans="1:10" ht="26.25" customHeight="1">
      <c r="A41" s="268" t="s">
        <v>484</v>
      </c>
      <c r="B41" s="639">
        <v>63000</v>
      </c>
      <c r="C41" s="640"/>
      <c r="D41" s="601"/>
      <c r="E41" s="590"/>
      <c r="F41" s="590"/>
      <c r="G41" s="590"/>
      <c r="H41" s="591"/>
      <c r="I41" s="618"/>
      <c r="J41" s="386">
        <v>39800</v>
      </c>
    </row>
    <row r="42" spans="1:10" ht="26.25">
      <c r="A42" s="268" t="s">
        <v>481</v>
      </c>
      <c r="B42" s="598">
        <v>100000</v>
      </c>
      <c r="C42" s="599"/>
      <c r="D42" s="601"/>
      <c r="E42" s="590"/>
      <c r="F42" s="590"/>
      <c r="G42" s="590"/>
      <c r="H42" s="591"/>
      <c r="I42" s="618"/>
      <c r="J42" s="387">
        <v>42222</v>
      </c>
    </row>
    <row r="43" spans="1:10" ht="26.25">
      <c r="A43" s="268" t="s">
        <v>482</v>
      </c>
      <c r="B43" s="598">
        <v>150000</v>
      </c>
      <c r="C43" s="599"/>
      <c r="D43" s="601"/>
      <c r="E43" s="590"/>
      <c r="F43" s="590"/>
      <c r="G43" s="590"/>
      <c r="H43" s="591"/>
      <c r="I43" s="645" t="s">
        <v>510</v>
      </c>
      <c r="J43" s="387">
        <v>71553</v>
      </c>
    </row>
    <row r="44" spans="1:10" ht="27" thickBot="1">
      <c r="A44" s="274" t="s">
        <v>483</v>
      </c>
      <c r="B44" s="643">
        <v>225000</v>
      </c>
      <c r="C44" s="644"/>
      <c r="D44" s="602"/>
      <c r="E44" s="593"/>
      <c r="F44" s="593"/>
      <c r="G44" s="593"/>
      <c r="H44" s="594"/>
      <c r="I44" s="646"/>
      <c r="J44" s="388">
        <v>79300</v>
      </c>
    </row>
    <row r="45" spans="1:10" ht="26.25">
      <c r="A45" s="269"/>
      <c r="B45" s="275"/>
      <c r="C45" s="275"/>
      <c r="D45" s="278"/>
      <c r="E45" s="278"/>
      <c r="F45" s="278"/>
      <c r="G45" s="278"/>
      <c r="H45" s="278"/>
      <c r="I45" s="275"/>
      <c r="J45" s="277"/>
    </row>
    <row r="46" spans="1:10" ht="33.75">
      <c r="A46" s="621" t="s">
        <v>444</v>
      </c>
      <c r="B46" s="621"/>
      <c r="C46" s="621"/>
      <c r="D46" s="621"/>
      <c r="E46" s="621"/>
      <c r="F46" s="621"/>
      <c r="G46" s="621"/>
      <c r="H46" s="621"/>
      <c r="I46" s="621"/>
      <c r="J46" s="621"/>
    </row>
    <row r="47" spans="1:10" ht="34.5" thickBot="1">
      <c r="A47" s="272"/>
      <c r="B47" s="272"/>
      <c r="C47" s="272"/>
      <c r="D47" s="272"/>
      <c r="E47" s="272"/>
      <c r="F47" s="272"/>
      <c r="G47" s="272"/>
      <c r="H47" s="272"/>
      <c r="I47" s="272"/>
      <c r="J47" s="272"/>
    </row>
    <row r="48" spans="1:10" ht="41.25" customHeight="1">
      <c r="A48" s="267" t="s">
        <v>485</v>
      </c>
      <c r="B48" s="603" t="s">
        <v>493</v>
      </c>
      <c r="C48" s="604"/>
      <c r="D48" s="600" t="s">
        <v>514</v>
      </c>
      <c r="E48" s="587"/>
      <c r="F48" s="587"/>
      <c r="G48" s="587"/>
      <c r="H48" s="587"/>
      <c r="I48" s="655" t="s">
        <v>445</v>
      </c>
      <c r="J48" s="382">
        <v>13722</v>
      </c>
    </row>
    <row r="49" spans="1:10" ht="41.25" customHeight="1">
      <c r="A49" s="268" t="s">
        <v>486</v>
      </c>
      <c r="B49" s="598" t="s">
        <v>494</v>
      </c>
      <c r="C49" s="599"/>
      <c r="D49" s="601"/>
      <c r="E49" s="590"/>
      <c r="F49" s="590"/>
      <c r="G49" s="590"/>
      <c r="H49" s="590"/>
      <c r="I49" s="656"/>
      <c r="J49" s="383">
        <v>14038</v>
      </c>
    </row>
    <row r="50" spans="1:10" ht="41.25" customHeight="1">
      <c r="A50" s="268" t="s">
        <v>487</v>
      </c>
      <c r="B50" s="598">
        <v>63000</v>
      </c>
      <c r="C50" s="599"/>
      <c r="D50" s="601"/>
      <c r="E50" s="590"/>
      <c r="F50" s="590"/>
      <c r="G50" s="590"/>
      <c r="H50" s="590"/>
      <c r="I50" s="656"/>
      <c r="J50" s="383">
        <v>19851</v>
      </c>
    </row>
    <row r="51" spans="1:10" ht="41.25" customHeight="1">
      <c r="A51" s="268" t="s">
        <v>601</v>
      </c>
      <c r="B51" s="598">
        <v>100000</v>
      </c>
      <c r="C51" s="599"/>
      <c r="D51" s="601"/>
      <c r="E51" s="590"/>
      <c r="F51" s="590"/>
      <c r="G51" s="590"/>
      <c r="H51" s="590"/>
      <c r="I51" s="656"/>
      <c r="J51" s="383">
        <v>28800</v>
      </c>
    </row>
    <row r="52" spans="1:10" ht="41.25" customHeight="1">
      <c r="A52" s="268" t="s">
        <v>602</v>
      </c>
      <c r="B52" s="598">
        <v>150000</v>
      </c>
      <c r="C52" s="599"/>
      <c r="D52" s="601"/>
      <c r="E52" s="590"/>
      <c r="F52" s="590"/>
      <c r="G52" s="590"/>
      <c r="H52" s="590"/>
      <c r="I52" s="656"/>
      <c r="J52" s="383">
        <v>41300</v>
      </c>
    </row>
    <row r="53" spans="1:10" ht="41.25" customHeight="1">
      <c r="A53" s="268" t="s">
        <v>488</v>
      </c>
      <c r="B53" s="598">
        <v>225000</v>
      </c>
      <c r="C53" s="599"/>
      <c r="D53" s="601"/>
      <c r="E53" s="590"/>
      <c r="F53" s="590"/>
      <c r="G53" s="590"/>
      <c r="H53" s="590"/>
      <c r="I53" s="656"/>
      <c r="J53" s="383">
        <v>49848</v>
      </c>
    </row>
    <row r="54" spans="1:10" ht="41.25" customHeight="1" thickBot="1">
      <c r="A54" s="274" t="s">
        <v>489</v>
      </c>
      <c r="B54" s="653">
        <v>300000</v>
      </c>
      <c r="C54" s="654"/>
      <c r="D54" s="602"/>
      <c r="E54" s="593"/>
      <c r="F54" s="593"/>
      <c r="G54" s="593"/>
      <c r="H54" s="593"/>
      <c r="I54" s="284" t="s">
        <v>446</v>
      </c>
      <c r="J54" s="384">
        <v>108382</v>
      </c>
    </row>
    <row r="55" spans="1:10" ht="9.75" customHeight="1">
      <c r="A55" s="269"/>
      <c r="B55" s="270"/>
      <c r="C55" s="270"/>
      <c r="D55" s="278"/>
      <c r="E55" s="278"/>
      <c r="F55" s="278"/>
      <c r="G55" s="278"/>
      <c r="H55" s="278"/>
      <c r="I55" s="278"/>
      <c r="J55" s="277"/>
    </row>
    <row r="56" spans="1:10" ht="33.75" customHeight="1">
      <c r="A56" s="621" t="s">
        <v>263</v>
      </c>
      <c r="B56" s="621"/>
      <c r="C56" s="621"/>
      <c r="D56" s="621"/>
      <c r="E56" s="621"/>
      <c r="F56" s="621"/>
      <c r="G56" s="621"/>
      <c r="H56" s="621"/>
      <c r="I56" s="621"/>
      <c r="J56" s="621"/>
    </row>
    <row r="57" spans="1:10" ht="7.5" customHeight="1" thickBot="1">
      <c r="A57" s="273"/>
      <c r="B57" s="273"/>
      <c r="C57" s="273"/>
      <c r="D57" s="273"/>
      <c r="E57" s="273"/>
      <c r="F57" s="273"/>
      <c r="G57" s="273"/>
      <c r="H57" s="273"/>
      <c r="I57" s="273"/>
      <c r="J57" s="273"/>
    </row>
    <row r="58" spans="1:10" ht="11.25" customHeight="1">
      <c r="A58" s="647" t="s">
        <v>617</v>
      </c>
      <c r="B58" s="648"/>
      <c r="C58" s="649"/>
      <c r="D58" s="567" t="s">
        <v>619</v>
      </c>
      <c r="E58" s="568"/>
      <c r="F58" s="568"/>
      <c r="G58" s="568"/>
      <c r="H58" s="568"/>
      <c r="I58" s="569"/>
      <c r="J58" s="641">
        <v>23380</v>
      </c>
    </row>
    <row r="59" spans="1:10" ht="19.5" customHeight="1" thickBot="1">
      <c r="A59" s="650"/>
      <c r="B59" s="651"/>
      <c r="C59" s="652"/>
      <c r="D59" s="570"/>
      <c r="E59" s="571"/>
      <c r="F59" s="571"/>
      <c r="G59" s="571"/>
      <c r="H59" s="571"/>
      <c r="I59" s="572"/>
      <c r="J59" s="642"/>
    </row>
    <row r="60" spans="1:10" ht="27.75" customHeight="1" thickBot="1">
      <c r="A60" s="565" t="s">
        <v>618</v>
      </c>
      <c r="B60" s="566"/>
      <c r="C60" s="566"/>
      <c r="D60" s="573"/>
      <c r="E60" s="574"/>
      <c r="F60" s="574"/>
      <c r="G60" s="574"/>
      <c r="H60" s="574"/>
      <c r="I60" s="575"/>
      <c r="J60" s="381">
        <v>57819</v>
      </c>
    </row>
    <row r="61" spans="1:10" ht="27.75" customHeight="1">
      <c r="A61" s="292"/>
      <c r="B61" s="292"/>
      <c r="C61" s="292"/>
      <c r="D61" s="292"/>
      <c r="E61" s="292"/>
      <c r="F61" s="292"/>
      <c r="G61" s="292"/>
      <c r="H61" s="292"/>
      <c r="I61" s="292"/>
      <c r="J61" s="292"/>
    </row>
    <row r="62" spans="1:10" ht="13.5" thickBot="1"/>
    <row r="63" spans="1:10" ht="39.75" customHeight="1" thickBot="1">
      <c r="A63" s="576" t="s">
        <v>461</v>
      </c>
      <c r="B63" s="577"/>
      <c r="C63" s="577"/>
      <c r="D63" s="577"/>
      <c r="E63" s="577"/>
      <c r="F63" s="577"/>
      <c r="G63" s="577"/>
      <c r="H63" s="578"/>
      <c r="I63" s="280" t="s">
        <v>462</v>
      </c>
      <c r="J63" s="380">
        <v>7705</v>
      </c>
    </row>
    <row r="65" spans="1:10" ht="26.25">
      <c r="A65" s="291" t="s">
        <v>609</v>
      </c>
      <c r="B65" s="290"/>
      <c r="C65" s="290"/>
      <c r="D65" s="290"/>
      <c r="E65" s="290"/>
      <c r="F65" s="290"/>
      <c r="G65" s="290"/>
      <c r="H65" s="290"/>
      <c r="I65" s="290"/>
      <c r="J65" s="290"/>
    </row>
    <row r="66" spans="1:10" ht="26.25">
      <c r="A66" t="s">
        <v>610</v>
      </c>
    </row>
    <row r="67" spans="1:10" ht="26.25">
      <c r="A67" t="s">
        <v>608</v>
      </c>
    </row>
    <row r="68" spans="1:10" ht="26.25">
      <c r="A68" t="s">
        <v>607</v>
      </c>
    </row>
  </sheetData>
  <mergeCells count="58">
    <mergeCell ref="J58:J59"/>
    <mergeCell ref="B44:C44"/>
    <mergeCell ref="B51:C51"/>
    <mergeCell ref="I43:I44"/>
    <mergeCell ref="B53:C53"/>
    <mergeCell ref="A58:C59"/>
    <mergeCell ref="A56:J56"/>
    <mergeCell ref="B54:C54"/>
    <mergeCell ref="D48:H54"/>
    <mergeCell ref="B50:C50"/>
    <mergeCell ref="B43:C43"/>
    <mergeCell ref="B49:C49"/>
    <mergeCell ref="I48:I53"/>
    <mergeCell ref="B52:C52"/>
    <mergeCell ref="A46:J46"/>
    <mergeCell ref="B48:C48"/>
    <mergeCell ref="I35:I36"/>
    <mergeCell ref="I40:I42"/>
    <mergeCell ref="B36:C36"/>
    <mergeCell ref="B40:C40"/>
    <mergeCell ref="D40:H44"/>
    <mergeCell ref="B35:C35"/>
    <mergeCell ref="A38:J38"/>
    <mergeCell ref="B41:C41"/>
    <mergeCell ref="B42:C42"/>
    <mergeCell ref="I32:I34"/>
    <mergeCell ref="B28:C28"/>
    <mergeCell ref="A30:J30"/>
    <mergeCell ref="B27:C27"/>
    <mergeCell ref="B33:C33"/>
    <mergeCell ref="D23:J28"/>
    <mergeCell ref="D6:J6"/>
    <mergeCell ref="B16:C16"/>
    <mergeCell ref="D16:H16"/>
    <mergeCell ref="D15:H15"/>
    <mergeCell ref="B26:C26"/>
    <mergeCell ref="B19:C19"/>
    <mergeCell ref="B20:C20"/>
    <mergeCell ref="B21:C21"/>
    <mergeCell ref="B22:C22"/>
    <mergeCell ref="B23:C23"/>
    <mergeCell ref="B24:C24"/>
    <mergeCell ref="A60:C60"/>
    <mergeCell ref="D58:I60"/>
    <mergeCell ref="A63:H63"/>
    <mergeCell ref="D8:J8"/>
    <mergeCell ref="A9:J9"/>
    <mergeCell ref="H10:J10"/>
    <mergeCell ref="B11:C11"/>
    <mergeCell ref="D11:H11"/>
    <mergeCell ref="D19:I22"/>
    <mergeCell ref="B25:C25"/>
    <mergeCell ref="A13:J13"/>
    <mergeCell ref="B15:C15"/>
    <mergeCell ref="B34:C34"/>
    <mergeCell ref="A17:J17"/>
    <mergeCell ref="D32:H36"/>
    <mergeCell ref="B32:C32"/>
  </mergeCells>
  <phoneticPr fontId="15" type="noConversion"/>
  <pageMargins left="0.42" right="0.7" top="0.75" bottom="0.75" header="0.3" footer="0.3"/>
  <pageSetup paperSize="9" scale="3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18"/>
  <sheetViews>
    <sheetView view="pageBreakPreview" zoomScale="55" zoomScaleSheetLayoutView="55" workbookViewId="0">
      <selection activeCell="M40" sqref="M40"/>
    </sheetView>
  </sheetViews>
  <sheetFormatPr defaultRowHeight="12.75"/>
  <cols>
    <col min="1" max="1" width="44.7109375" customWidth="1"/>
    <col min="2" max="2" width="18.42578125" customWidth="1"/>
    <col min="3" max="3" width="21.28515625" customWidth="1"/>
    <col min="4" max="4" width="20.85546875" customWidth="1"/>
    <col min="5" max="5" width="13.140625" customWidth="1"/>
    <col min="6" max="6" width="17.42578125" customWidth="1"/>
    <col min="7" max="7" width="20.7109375" customWidth="1"/>
    <col min="8" max="8" width="15.5703125" customWidth="1"/>
    <col min="9" max="9" width="37.5703125" customWidth="1"/>
    <col min="10" max="10" width="3.85546875" customWidth="1"/>
    <col min="11" max="11" width="20" customWidth="1"/>
  </cols>
  <sheetData>
    <row r="1" spans="1:13" ht="20.25">
      <c r="A1" s="356"/>
      <c r="B1" s="400" t="s">
        <v>715</v>
      </c>
      <c r="H1" s="357"/>
      <c r="I1" s="357"/>
    </row>
    <row r="2" spans="1:13" ht="23.25">
      <c r="A2" s="356"/>
      <c r="B2" s="400" t="s">
        <v>716</v>
      </c>
      <c r="C2" s="346"/>
      <c r="D2" s="6"/>
      <c r="E2" s="6"/>
      <c r="F2" s="6"/>
      <c r="G2" s="8"/>
      <c r="H2" s="101"/>
      <c r="I2" s="101"/>
    </row>
    <row r="3" spans="1:13" ht="23.25">
      <c r="A3" s="356"/>
      <c r="B3" s="400" t="s">
        <v>717</v>
      </c>
      <c r="C3" s="346"/>
      <c r="D3" s="6"/>
      <c r="E3" s="6"/>
      <c r="F3" s="6"/>
      <c r="G3" s="348"/>
      <c r="H3" s="357"/>
      <c r="I3" s="357"/>
    </row>
    <row r="4" spans="1:13" ht="23.25">
      <c r="A4" s="353"/>
      <c r="B4" s="345"/>
      <c r="C4" s="346"/>
      <c r="D4" s="6"/>
      <c r="E4" s="6"/>
      <c r="F4" s="6"/>
      <c r="G4" s="348"/>
      <c r="H4" s="353"/>
      <c r="I4" s="353"/>
    </row>
    <row r="5" spans="1:13" ht="21.75" customHeight="1">
      <c r="A5" s="704"/>
      <c r="B5" s="495">
        <v>41353</v>
      </c>
      <c r="C5" s="410"/>
      <c r="D5" s="410"/>
      <c r="E5" s="410"/>
      <c r="F5" s="410"/>
      <c r="G5" s="410"/>
      <c r="H5" s="410"/>
      <c r="I5" s="410"/>
    </row>
    <row r="6" spans="1:13" ht="21" customHeight="1">
      <c r="A6" s="704"/>
      <c r="B6" s="410" t="s">
        <v>48</v>
      </c>
      <c r="C6" s="410"/>
      <c r="D6" s="410"/>
      <c r="E6" s="410"/>
      <c r="F6" s="410"/>
      <c r="G6" s="410"/>
      <c r="H6" s="410"/>
      <c r="I6" s="410"/>
    </row>
    <row r="7" spans="1:13" ht="32.25" customHeight="1">
      <c r="A7" s="683" t="s">
        <v>229</v>
      </c>
      <c r="B7" s="683"/>
      <c r="C7" s="683"/>
      <c r="D7" s="683"/>
      <c r="E7" s="683"/>
      <c r="F7" s="683"/>
      <c r="G7" s="683"/>
      <c r="H7" s="683"/>
      <c r="I7" s="683"/>
      <c r="K7" s="496"/>
      <c r="L7" s="496"/>
    </row>
    <row r="8" spans="1:13" ht="15.75" thickBot="1">
      <c r="A8" s="20"/>
      <c r="B8" s="21"/>
      <c r="C8" s="21"/>
      <c r="D8" s="21"/>
      <c r="E8" s="21"/>
      <c r="F8" s="21"/>
      <c r="G8" s="21"/>
      <c r="H8" s="22"/>
      <c r="I8" s="22"/>
    </row>
    <row r="9" spans="1:13" ht="21" customHeight="1">
      <c r="A9" s="684" t="s">
        <v>264</v>
      </c>
      <c r="B9" s="687" t="s">
        <v>50</v>
      </c>
      <c r="C9" s="449" t="s">
        <v>230</v>
      </c>
      <c r="D9" s="450"/>
      <c r="E9" s="697" t="s">
        <v>231</v>
      </c>
      <c r="F9" s="700" t="s">
        <v>189</v>
      </c>
      <c r="G9" s="701"/>
      <c r="H9" s="702" t="s">
        <v>232</v>
      </c>
      <c r="I9" s="703"/>
      <c r="J9" s="45"/>
      <c r="K9" s="8"/>
      <c r="L9" s="8"/>
      <c r="M9" s="8"/>
    </row>
    <row r="10" spans="1:13" ht="21" customHeight="1">
      <c r="A10" s="685"/>
      <c r="B10" s="688"/>
      <c r="C10" s="696" t="s">
        <v>233</v>
      </c>
      <c r="D10" s="696" t="s">
        <v>234</v>
      </c>
      <c r="E10" s="698"/>
      <c r="F10" s="705" t="s">
        <v>235</v>
      </c>
      <c r="G10" s="706"/>
      <c r="H10" s="690" t="s">
        <v>190</v>
      </c>
      <c r="I10" s="691"/>
      <c r="J10" s="45"/>
      <c r="K10" s="8"/>
      <c r="L10" s="8"/>
    </row>
    <row r="11" spans="1:13" ht="21" customHeight="1" thickBot="1">
      <c r="A11" s="686"/>
      <c r="B11" s="689"/>
      <c r="C11" s="407"/>
      <c r="D11" s="407"/>
      <c r="E11" s="699"/>
      <c r="F11" s="692" t="s">
        <v>236</v>
      </c>
      <c r="G11" s="693"/>
      <c r="H11" s="694" t="s">
        <v>590</v>
      </c>
      <c r="I11" s="695"/>
      <c r="J11" s="45"/>
      <c r="K11" s="8"/>
      <c r="L11" s="8"/>
    </row>
    <row r="12" spans="1:13" ht="15" customHeight="1">
      <c r="A12" s="101"/>
      <c r="B12" s="102"/>
      <c r="C12" s="102"/>
      <c r="D12" s="102"/>
      <c r="E12" s="102"/>
      <c r="F12" s="101"/>
      <c r="G12" s="101"/>
      <c r="H12" s="100"/>
      <c r="I12" s="100"/>
      <c r="J12" s="8"/>
      <c r="K12" s="8"/>
      <c r="L12" s="8"/>
    </row>
    <row r="13" spans="1:13" ht="26.1" customHeight="1" thickBot="1">
      <c r="A13" s="682" t="s">
        <v>237</v>
      </c>
      <c r="B13" s="682"/>
      <c r="C13" s="682"/>
      <c r="D13" s="682"/>
      <c r="E13" s="682"/>
      <c r="F13" s="682"/>
      <c r="G13" s="682"/>
      <c r="H13" s="682"/>
      <c r="I13" s="682"/>
      <c r="J13" s="8"/>
      <c r="K13" s="8"/>
      <c r="L13" s="8"/>
      <c r="M13" s="8"/>
    </row>
    <row r="14" spans="1:13" ht="30" customHeight="1">
      <c r="A14" s="189" t="s">
        <v>238</v>
      </c>
      <c r="B14" s="663">
        <v>2000</v>
      </c>
      <c r="C14" s="193" t="s">
        <v>0</v>
      </c>
      <c r="D14" s="193" t="s">
        <v>1</v>
      </c>
      <c r="E14" s="193">
        <v>20</v>
      </c>
      <c r="F14" s="661" t="s">
        <v>239</v>
      </c>
      <c r="G14" s="661"/>
      <c r="H14" s="657">
        <v>6930</v>
      </c>
      <c r="I14" s="658"/>
      <c r="J14" s="51"/>
      <c r="K14" s="60"/>
      <c r="L14" s="8"/>
    </row>
    <row r="15" spans="1:13" ht="30" customHeight="1" thickBot="1">
      <c r="A15" s="192" t="s">
        <v>238</v>
      </c>
      <c r="B15" s="664"/>
      <c r="C15" s="194" t="s">
        <v>2</v>
      </c>
      <c r="D15" s="194" t="s">
        <v>3</v>
      </c>
      <c r="E15" s="194">
        <v>12</v>
      </c>
      <c r="F15" s="662" t="s">
        <v>239</v>
      </c>
      <c r="G15" s="662"/>
      <c r="H15" s="659">
        <v>4240</v>
      </c>
      <c r="I15" s="660"/>
      <c r="J15" s="51"/>
      <c r="K15" s="60"/>
      <c r="L15" s="8"/>
    </row>
    <row r="16" spans="1:13" ht="30" customHeight="1">
      <c r="A16" s="189" t="s">
        <v>240</v>
      </c>
      <c r="B16" s="663">
        <v>3000</v>
      </c>
      <c r="C16" s="193" t="s">
        <v>0</v>
      </c>
      <c r="D16" s="193" t="s">
        <v>1</v>
      </c>
      <c r="E16" s="193">
        <v>23</v>
      </c>
      <c r="F16" s="661" t="s">
        <v>239</v>
      </c>
      <c r="G16" s="661"/>
      <c r="H16" s="657">
        <v>10020</v>
      </c>
      <c r="I16" s="658"/>
      <c r="J16" s="51"/>
      <c r="K16" s="60"/>
      <c r="L16" s="8"/>
    </row>
    <row r="17" spans="1:12" ht="30" customHeight="1" thickBot="1">
      <c r="A17" s="192" t="s">
        <v>240</v>
      </c>
      <c r="B17" s="664"/>
      <c r="C17" s="194" t="s">
        <v>2</v>
      </c>
      <c r="D17" s="194" t="s">
        <v>3</v>
      </c>
      <c r="E17" s="194">
        <v>20</v>
      </c>
      <c r="F17" s="662" t="s">
        <v>239</v>
      </c>
      <c r="G17" s="662"/>
      <c r="H17" s="659">
        <v>7080</v>
      </c>
      <c r="I17" s="660"/>
      <c r="J17" s="51"/>
      <c r="K17" s="60"/>
      <c r="L17" s="8"/>
    </row>
    <row r="18" spans="1:12" ht="30" customHeight="1">
      <c r="A18" s="189" t="s">
        <v>241</v>
      </c>
      <c r="B18" s="663">
        <v>5000</v>
      </c>
      <c r="C18" s="193" t="s">
        <v>0</v>
      </c>
      <c r="D18" s="193" t="s">
        <v>1</v>
      </c>
      <c r="E18" s="193">
        <v>27</v>
      </c>
      <c r="F18" s="661" t="s">
        <v>239</v>
      </c>
      <c r="G18" s="661"/>
      <c r="H18" s="657">
        <v>10440</v>
      </c>
      <c r="I18" s="658"/>
      <c r="J18" s="51"/>
      <c r="K18" s="60"/>
      <c r="L18" s="8"/>
    </row>
    <row r="19" spans="1:12" ht="30" customHeight="1" thickBot="1">
      <c r="A19" s="192" t="s">
        <v>241</v>
      </c>
      <c r="B19" s="664"/>
      <c r="C19" s="194" t="s">
        <v>2</v>
      </c>
      <c r="D19" s="194" t="s">
        <v>3</v>
      </c>
      <c r="E19" s="194">
        <v>20</v>
      </c>
      <c r="F19" s="662" t="s">
        <v>239</v>
      </c>
      <c r="G19" s="662"/>
      <c r="H19" s="659">
        <v>6710</v>
      </c>
      <c r="I19" s="660"/>
      <c r="J19" s="51"/>
      <c r="K19" s="61"/>
      <c r="L19" s="8"/>
    </row>
    <row r="20" spans="1:12" ht="30" customHeight="1">
      <c r="A20" s="189" t="s">
        <v>242</v>
      </c>
      <c r="B20" s="663">
        <v>7500</v>
      </c>
      <c r="C20" s="193" t="s">
        <v>0</v>
      </c>
      <c r="D20" s="193" t="s">
        <v>1</v>
      </c>
      <c r="E20" s="193">
        <v>42</v>
      </c>
      <c r="F20" s="661" t="s">
        <v>243</v>
      </c>
      <c r="G20" s="661"/>
      <c r="H20" s="657">
        <v>16310</v>
      </c>
      <c r="I20" s="658"/>
      <c r="J20" s="51"/>
      <c r="K20" s="60"/>
      <c r="L20" s="8"/>
    </row>
    <row r="21" spans="1:12" ht="30" customHeight="1" thickBot="1">
      <c r="A21" s="192" t="s">
        <v>242</v>
      </c>
      <c r="B21" s="664"/>
      <c r="C21" s="194" t="s">
        <v>2</v>
      </c>
      <c r="D21" s="194" t="s">
        <v>3</v>
      </c>
      <c r="E21" s="194">
        <v>23</v>
      </c>
      <c r="F21" s="662" t="s">
        <v>65</v>
      </c>
      <c r="G21" s="662"/>
      <c r="H21" s="659">
        <v>11010</v>
      </c>
      <c r="I21" s="660"/>
      <c r="J21" s="51"/>
      <c r="K21" s="60"/>
      <c r="L21" s="8"/>
    </row>
    <row r="22" spans="1:12" ht="30" customHeight="1">
      <c r="A22" s="189" t="s">
        <v>244</v>
      </c>
      <c r="B22" s="663">
        <v>10000</v>
      </c>
      <c r="C22" s="193" t="s">
        <v>0</v>
      </c>
      <c r="D22" s="193" t="s">
        <v>1</v>
      </c>
      <c r="E22" s="193">
        <v>46</v>
      </c>
      <c r="F22" s="661" t="s">
        <v>243</v>
      </c>
      <c r="G22" s="661"/>
      <c r="H22" s="657">
        <v>19710</v>
      </c>
      <c r="I22" s="658"/>
      <c r="J22" s="51"/>
      <c r="K22" s="60"/>
      <c r="L22" s="8"/>
    </row>
    <row r="23" spans="1:12" ht="30" customHeight="1" thickBot="1">
      <c r="A23" s="192" t="s">
        <v>244</v>
      </c>
      <c r="B23" s="664"/>
      <c r="C23" s="194" t="s">
        <v>2</v>
      </c>
      <c r="D23" s="194" t="s">
        <v>3</v>
      </c>
      <c r="E23" s="194">
        <v>27</v>
      </c>
      <c r="F23" s="662" t="s">
        <v>65</v>
      </c>
      <c r="G23" s="662"/>
      <c r="H23" s="659">
        <v>13040</v>
      </c>
      <c r="I23" s="660"/>
      <c r="J23" s="51"/>
      <c r="K23" s="60"/>
      <c r="L23" s="8"/>
    </row>
    <row r="24" spans="1:12" ht="30" customHeight="1">
      <c r="A24" s="189" t="s">
        <v>245</v>
      </c>
      <c r="B24" s="663">
        <v>12500</v>
      </c>
      <c r="C24" s="193" t="s">
        <v>0</v>
      </c>
      <c r="D24" s="193" t="s">
        <v>1</v>
      </c>
      <c r="E24" s="193">
        <v>53</v>
      </c>
      <c r="F24" s="661" t="s">
        <v>246</v>
      </c>
      <c r="G24" s="661"/>
      <c r="H24" s="657">
        <v>21420</v>
      </c>
      <c r="I24" s="658"/>
      <c r="J24" s="51"/>
      <c r="K24" s="60"/>
      <c r="L24" s="8"/>
    </row>
    <row r="25" spans="1:12" ht="30" customHeight="1" thickBot="1">
      <c r="A25" s="192" t="s">
        <v>245</v>
      </c>
      <c r="B25" s="664"/>
      <c r="C25" s="194" t="s">
        <v>2</v>
      </c>
      <c r="D25" s="194" t="s">
        <v>3</v>
      </c>
      <c r="E25" s="194">
        <v>28</v>
      </c>
      <c r="F25" s="662" t="s">
        <v>65</v>
      </c>
      <c r="G25" s="662"/>
      <c r="H25" s="659">
        <v>11970</v>
      </c>
      <c r="I25" s="660"/>
      <c r="J25" s="51"/>
      <c r="K25" s="60"/>
      <c r="L25" s="8"/>
    </row>
    <row r="26" spans="1:12" ht="30" customHeight="1">
      <c r="A26" s="189" t="s">
        <v>247</v>
      </c>
      <c r="B26" s="663">
        <v>15000</v>
      </c>
      <c r="C26" s="193" t="s">
        <v>0</v>
      </c>
      <c r="D26" s="193" t="s">
        <v>1</v>
      </c>
      <c r="E26" s="193">
        <v>55</v>
      </c>
      <c r="F26" s="661" t="s">
        <v>248</v>
      </c>
      <c r="G26" s="661"/>
      <c r="H26" s="657">
        <v>25190</v>
      </c>
      <c r="I26" s="658"/>
      <c r="J26" s="51"/>
      <c r="K26" s="60"/>
      <c r="L26" s="8"/>
    </row>
    <row r="27" spans="1:12" ht="30" customHeight="1" thickBot="1">
      <c r="A27" s="192" t="s">
        <v>247</v>
      </c>
      <c r="B27" s="664"/>
      <c r="C27" s="194" t="s">
        <v>2</v>
      </c>
      <c r="D27" s="194" t="s">
        <v>3</v>
      </c>
      <c r="E27" s="194">
        <v>38</v>
      </c>
      <c r="F27" s="662"/>
      <c r="G27" s="662"/>
      <c r="H27" s="659">
        <v>14540</v>
      </c>
      <c r="I27" s="660"/>
      <c r="J27" s="51"/>
      <c r="K27" s="60"/>
      <c r="L27" s="8"/>
    </row>
    <row r="28" spans="1:12" ht="30" customHeight="1">
      <c r="A28" s="189" t="s">
        <v>249</v>
      </c>
      <c r="B28" s="663">
        <v>20000</v>
      </c>
      <c r="C28" s="193" t="s">
        <v>0</v>
      </c>
      <c r="D28" s="193" t="s">
        <v>1</v>
      </c>
      <c r="E28" s="193">
        <v>63</v>
      </c>
      <c r="F28" s="661" t="s">
        <v>248</v>
      </c>
      <c r="G28" s="661"/>
      <c r="H28" s="657">
        <v>35730</v>
      </c>
      <c r="I28" s="658"/>
      <c r="J28" s="51"/>
      <c r="K28" s="60"/>
      <c r="L28" s="8"/>
    </row>
    <row r="29" spans="1:12" ht="30" customHeight="1" thickBot="1">
      <c r="A29" s="192" t="s">
        <v>249</v>
      </c>
      <c r="B29" s="664"/>
      <c r="C29" s="194" t="s">
        <v>2</v>
      </c>
      <c r="D29" s="194" t="s">
        <v>3</v>
      </c>
      <c r="E29" s="194">
        <v>44</v>
      </c>
      <c r="F29" s="662"/>
      <c r="G29" s="662"/>
      <c r="H29" s="659">
        <v>19180</v>
      </c>
      <c r="I29" s="660"/>
      <c r="J29" s="51"/>
      <c r="K29" s="60"/>
      <c r="L29" s="8"/>
    </row>
    <row r="30" spans="1:12" ht="15" customHeight="1">
      <c r="A30" s="119"/>
      <c r="B30" s="117"/>
      <c r="C30" s="120"/>
      <c r="D30" s="120"/>
      <c r="E30" s="120"/>
      <c r="F30" s="120"/>
      <c r="G30" s="120"/>
      <c r="H30" s="121"/>
      <c r="I30" s="121"/>
      <c r="J30" s="31"/>
      <c r="K30" s="60"/>
      <c r="L30" s="8"/>
    </row>
    <row r="31" spans="1:12" ht="26.1" customHeight="1" thickBot="1">
      <c r="A31" s="682" t="s">
        <v>250</v>
      </c>
      <c r="B31" s="682"/>
      <c r="C31" s="682"/>
      <c r="D31" s="682"/>
      <c r="E31" s="682"/>
      <c r="F31" s="682"/>
      <c r="G31" s="682"/>
      <c r="H31" s="682"/>
      <c r="I31" s="682"/>
      <c r="J31" s="31"/>
      <c r="K31" s="8"/>
      <c r="L31" s="8"/>
    </row>
    <row r="32" spans="1:12" ht="30" customHeight="1">
      <c r="A32" s="189" t="s">
        <v>251</v>
      </c>
      <c r="B32" s="36">
        <v>2000</v>
      </c>
      <c r="C32" s="193" t="s">
        <v>4</v>
      </c>
      <c r="D32" s="193" t="s">
        <v>5</v>
      </c>
      <c r="E32" s="193">
        <v>12</v>
      </c>
      <c r="F32" s="679" t="s">
        <v>252</v>
      </c>
      <c r="G32" s="680"/>
      <c r="H32" s="657">
        <v>4810</v>
      </c>
      <c r="I32" s="658"/>
      <c r="J32" s="51"/>
      <c r="K32" s="56"/>
      <c r="L32" s="8"/>
    </row>
    <row r="33" spans="1:12" ht="30" customHeight="1">
      <c r="A33" s="191" t="s">
        <v>253</v>
      </c>
      <c r="B33" s="183">
        <v>3000</v>
      </c>
      <c r="C33" s="195" t="s">
        <v>4</v>
      </c>
      <c r="D33" s="195" t="s">
        <v>5</v>
      </c>
      <c r="E33" s="195">
        <v>12</v>
      </c>
      <c r="F33" s="675" t="s">
        <v>252</v>
      </c>
      <c r="G33" s="681"/>
      <c r="H33" s="673">
        <v>6160</v>
      </c>
      <c r="I33" s="674"/>
      <c r="J33" s="26"/>
      <c r="K33" s="56"/>
      <c r="L33" s="8"/>
    </row>
    <row r="34" spans="1:12" ht="30" customHeight="1">
      <c r="A34" s="190" t="s">
        <v>254</v>
      </c>
      <c r="B34" s="37">
        <v>5000</v>
      </c>
      <c r="C34" s="196" t="s">
        <v>4</v>
      </c>
      <c r="D34" s="196" t="s">
        <v>5</v>
      </c>
      <c r="E34" s="196">
        <v>23</v>
      </c>
      <c r="F34" s="675" t="s">
        <v>239</v>
      </c>
      <c r="G34" s="676"/>
      <c r="H34" s="673">
        <v>7160</v>
      </c>
      <c r="I34" s="674"/>
      <c r="J34" s="26"/>
      <c r="K34" s="56"/>
      <c r="L34" s="8"/>
    </row>
    <row r="35" spans="1:12" ht="30" customHeight="1">
      <c r="A35" s="190" t="s">
        <v>255</v>
      </c>
      <c r="B35" s="37">
        <v>7500</v>
      </c>
      <c r="C35" s="196" t="s">
        <v>4</v>
      </c>
      <c r="D35" s="196" t="s">
        <v>5</v>
      </c>
      <c r="E35" s="196">
        <v>23</v>
      </c>
      <c r="F35" s="675" t="s">
        <v>239</v>
      </c>
      <c r="G35" s="676"/>
      <c r="H35" s="673">
        <v>9070</v>
      </c>
      <c r="I35" s="674"/>
      <c r="J35" s="26"/>
      <c r="K35" s="56"/>
      <c r="L35" s="8"/>
    </row>
    <row r="36" spans="1:12" ht="30" customHeight="1">
      <c r="A36" s="190" t="s">
        <v>256</v>
      </c>
      <c r="B36" s="37">
        <v>10000</v>
      </c>
      <c r="C36" s="196" t="s">
        <v>4</v>
      </c>
      <c r="D36" s="196" t="s">
        <v>5</v>
      </c>
      <c r="E36" s="196">
        <v>25</v>
      </c>
      <c r="F36" s="675" t="s">
        <v>239</v>
      </c>
      <c r="G36" s="676"/>
      <c r="H36" s="673">
        <v>10480</v>
      </c>
      <c r="I36" s="674"/>
      <c r="J36" s="26"/>
      <c r="K36" s="56"/>
      <c r="L36" s="8"/>
    </row>
    <row r="37" spans="1:12" ht="30" customHeight="1">
      <c r="A37" s="190" t="s">
        <v>257</v>
      </c>
      <c r="B37" s="37">
        <v>12500</v>
      </c>
      <c r="C37" s="196" t="s">
        <v>4</v>
      </c>
      <c r="D37" s="196" t="s">
        <v>5</v>
      </c>
      <c r="E37" s="196">
        <v>28</v>
      </c>
      <c r="F37" s="675" t="s">
        <v>239</v>
      </c>
      <c r="G37" s="676"/>
      <c r="H37" s="673">
        <v>15010</v>
      </c>
      <c r="I37" s="674"/>
      <c r="J37" s="26"/>
      <c r="K37" s="56"/>
      <c r="L37" s="8"/>
    </row>
    <row r="38" spans="1:12" ht="30" customHeight="1">
      <c r="A38" s="190" t="s">
        <v>258</v>
      </c>
      <c r="B38" s="37">
        <v>15000</v>
      </c>
      <c r="C38" s="196" t="s">
        <v>4</v>
      </c>
      <c r="D38" s="196" t="s">
        <v>5</v>
      </c>
      <c r="E38" s="196">
        <v>40</v>
      </c>
      <c r="F38" s="675" t="s">
        <v>248</v>
      </c>
      <c r="G38" s="681"/>
      <c r="H38" s="673">
        <v>16160</v>
      </c>
      <c r="I38" s="674"/>
      <c r="J38" s="26"/>
      <c r="K38" s="56"/>
      <c r="L38" s="8"/>
    </row>
    <row r="39" spans="1:12" ht="30" customHeight="1" thickBot="1">
      <c r="A39" s="192" t="s">
        <v>259</v>
      </c>
      <c r="B39" s="38">
        <v>20000</v>
      </c>
      <c r="C39" s="194" t="s">
        <v>4</v>
      </c>
      <c r="D39" s="194" t="s">
        <v>5</v>
      </c>
      <c r="E39" s="194">
        <v>45</v>
      </c>
      <c r="F39" s="677" t="s">
        <v>248</v>
      </c>
      <c r="G39" s="678"/>
      <c r="H39" s="659">
        <v>18620</v>
      </c>
      <c r="I39" s="660"/>
      <c r="J39" s="26"/>
      <c r="K39" s="56"/>
      <c r="L39" s="8"/>
    </row>
    <row r="40" spans="1:12" ht="15" customHeight="1">
      <c r="A40" s="119"/>
      <c r="B40" s="122"/>
      <c r="C40" s="120"/>
      <c r="D40" s="120"/>
      <c r="E40" s="120"/>
      <c r="F40" s="120"/>
      <c r="G40" s="120"/>
      <c r="H40" s="121"/>
      <c r="I40" s="121"/>
      <c r="J40" s="26"/>
      <c r="K40" s="56"/>
      <c r="L40" s="8"/>
    </row>
    <row r="41" spans="1:12" s="11" customFormat="1" ht="26.1" customHeight="1">
      <c r="A41" s="682"/>
      <c r="B41" s="682"/>
      <c r="C41" s="682"/>
      <c r="D41" s="682"/>
      <c r="E41" s="682"/>
      <c r="F41" s="682"/>
      <c r="G41" s="682"/>
      <c r="H41" s="682"/>
      <c r="I41" s="682"/>
      <c r="J41" s="123"/>
      <c r="K41" s="124"/>
      <c r="L41" s="124"/>
    </row>
    <row r="42" spans="1:12" ht="25.5" hidden="1" customHeight="1">
      <c r="A42" s="464"/>
      <c r="B42" s="464"/>
      <c r="C42" s="464"/>
      <c r="D42" s="464"/>
      <c r="E42" s="464"/>
      <c r="F42" s="464"/>
      <c r="G42" s="464"/>
      <c r="H42" s="464"/>
      <c r="I42" s="464"/>
      <c r="K42" s="8"/>
      <c r="L42" s="8"/>
    </row>
    <row r="43" spans="1:12" ht="26.1" hidden="1" customHeight="1">
      <c r="A43" s="464"/>
      <c r="B43" s="464"/>
      <c r="C43" s="464"/>
      <c r="D43" s="464"/>
      <c r="E43" s="464"/>
      <c r="F43" s="464"/>
      <c r="G43" s="464"/>
      <c r="H43" s="464"/>
      <c r="I43" s="464"/>
      <c r="K43" s="8"/>
      <c r="L43" s="8"/>
    </row>
    <row r="44" spans="1:12" ht="26.1" hidden="1" customHeight="1">
      <c r="A44" s="464"/>
      <c r="B44" s="464"/>
      <c r="C44" s="464"/>
      <c r="D44" s="464"/>
      <c r="E44" s="464"/>
      <c r="F44" s="464"/>
      <c r="G44" s="464"/>
      <c r="H44" s="464"/>
      <c r="I44" s="464"/>
    </row>
    <row r="45" spans="1:12" ht="26.1" customHeight="1">
      <c r="A45" s="464"/>
      <c r="B45" s="464"/>
      <c r="C45" s="464"/>
      <c r="D45" s="464"/>
      <c r="E45" s="464"/>
      <c r="F45" s="464"/>
      <c r="G45" s="464"/>
      <c r="H45" s="464"/>
      <c r="I45" s="464"/>
    </row>
    <row r="46" spans="1:12" ht="26.1" customHeight="1">
      <c r="A46" s="464"/>
      <c r="B46" s="464"/>
      <c r="C46" s="464"/>
      <c r="D46" s="464"/>
      <c r="E46" s="464"/>
      <c r="F46" s="464"/>
      <c r="G46" s="464"/>
      <c r="H46" s="464"/>
      <c r="I46" s="464"/>
    </row>
    <row r="47" spans="1:12" ht="26.1" customHeight="1">
      <c r="A47" s="464"/>
      <c r="B47" s="464"/>
      <c r="C47" s="464"/>
      <c r="D47" s="464"/>
      <c r="E47" s="464"/>
      <c r="F47" s="464"/>
      <c r="G47" s="464"/>
      <c r="H47" s="464"/>
      <c r="I47" s="464"/>
    </row>
    <row r="48" spans="1:12" ht="26.1" customHeight="1">
      <c r="A48" s="464"/>
      <c r="B48" s="464"/>
      <c r="C48" s="464"/>
      <c r="D48" s="464"/>
      <c r="E48" s="464"/>
      <c r="F48" s="464"/>
      <c r="G48" s="464"/>
      <c r="H48" s="464"/>
      <c r="I48" s="464"/>
    </row>
    <row r="49" spans="1:9" ht="26.1" customHeight="1">
      <c r="A49" s="464"/>
      <c r="B49" s="464"/>
      <c r="C49" s="464"/>
      <c r="D49" s="464"/>
      <c r="E49" s="464"/>
      <c r="F49" s="464"/>
      <c r="G49" s="464"/>
      <c r="H49" s="464"/>
      <c r="I49" s="464"/>
    </row>
    <row r="50" spans="1:9" ht="26.1" customHeight="1">
      <c r="A50" s="464"/>
      <c r="B50" s="464"/>
      <c r="C50" s="464"/>
      <c r="D50" s="464"/>
      <c r="E50" s="464"/>
      <c r="F50" s="464"/>
      <c r="G50" s="464"/>
      <c r="H50" s="464"/>
      <c r="I50" s="464"/>
    </row>
    <row r="51" spans="1:9" ht="26.1" customHeight="1"/>
    <row r="52" spans="1:9" ht="26.1" customHeight="1"/>
    <row r="53" spans="1:9" ht="26.1" customHeight="1"/>
    <row r="54" spans="1:9" ht="26.1" customHeight="1"/>
    <row r="55" spans="1:9" ht="26.1" customHeight="1"/>
    <row r="265" spans="1:2">
      <c r="A265" s="8"/>
      <c r="B265" s="8"/>
    </row>
    <row r="266" spans="1:2">
      <c r="A266" s="8"/>
      <c r="B266" s="8"/>
    </row>
    <row r="267" spans="1:2">
      <c r="A267" s="8"/>
      <c r="B267" s="8"/>
    </row>
    <row r="268" spans="1:2">
      <c r="A268" s="8"/>
      <c r="B268" s="8"/>
    </row>
    <row r="269" spans="1:2">
      <c r="A269" s="8"/>
      <c r="B269" s="8"/>
    </row>
    <row r="270" spans="1:2">
      <c r="A270" s="8"/>
      <c r="B270" s="8"/>
    </row>
    <row r="271" spans="1:2" ht="18">
      <c r="A271" s="666"/>
      <c r="B271" s="666"/>
    </row>
    <row r="272" spans="1:2" ht="18">
      <c r="A272" s="666"/>
      <c r="B272" s="666"/>
    </row>
    <row r="273" spans="1:2" ht="18">
      <c r="A273" s="665"/>
      <c r="B273" s="665"/>
    </row>
    <row r="274" spans="1:2">
      <c r="A274" s="8"/>
      <c r="B274" s="8"/>
    </row>
    <row r="275" spans="1:2" ht="23.25">
      <c r="A275" s="672"/>
      <c r="B275" s="672"/>
    </row>
    <row r="276" spans="1:2" ht="23.25">
      <c r="A276" s="672"/>
      <c r="B276" s="672"/>
    </row>
    <row r="277" spans="1:2" ht="23.25">
      <c r="A277" s="672"/>
      <c r="B277" s="672"/>
    </row>
    <row r="278" spans="1:2" ht="23.25">
      <c r="A278" s="672"/>
      <c r="B278" s="672"/>
    </row>
    <row r="279" spans="1:2" ht="23.25">
      <c r="A279" s="667"/>
      <c r="B279" s="667"/>
    </row>
    <row r="280" spans="1:2" ht="23.25">
      <c r="A280" s="672"/>
      <c r="B280" s="672"/>
    </row>
    <row r="281" spans="1:2" ht="23.25">
      <c r="A281" s="672"/>
      <c r="B281" s="672"/>
    </row>
    <row r="282" spans="1:2" ht="23.25">
      <c r="A282" s="672"/>
      <c r="B282" s="672"/>
    </row>
    <row r="283" spans="1:2" ht="23.25">
      <c r="A283" s="672"/>
      <c r="B283" s="672"/>
    </row>
    <row r="284" spans="1:2" ht="23.25">
      <c r="A284" s="672"/>
      <c r="B284" s="672"/>
    </row>
    <row r="285" spans="1:2" ht="23.25">
      <c r="A285" s="667"/>
      <c r="B285" s="667"/>
    </row>
    <row r="286" spans="1:2" ht="23.25">
      <c r="A286" s="667"/>
      <c r="B286" s="667"/>
    </row>
    <row r="287" spans="1:2" ht="23.25">
      <c r="A287" s="672"/>
      <c r="B287" s="672"/>
    </row>
    <row r="288" spans="1:2" ht="23.25">
      <c r="A288" s="672"/>
      <c r="B288" s="672"/>
    </row>
    <row r="289" spans="1:2" ht="23.25">
      <c r="A289" s="672"/>
      <c r="B289" s="672"/>
    </row>
    <row r="290" spans="1:2" ht="23.25">
      <c r="A290" s="667"/>
      <c r="B290" s="667"/>
    </row>
    <row r="291" spans="1:2" ht="18">
      <c r="A291" s="666"/>
      <c r="B291" s="666"/>
    </row>
    <row r="292" spans="1:2" ht="18">
      <c r="A292" s="666"/>
      <c r="B292" s="666"/>
    </row>
    <row r="293" spans="1:2" ht="18">
      <c r="A293" s="665"/>
      <c r="B293" s="665"/>
    </row>
    <row r="294" spans="1:2">
      <c r="A294" s="8"/>
      <c r="B294" s="8"/>
    </row>
    <row r="295" spans="1:2" ht="23.25">
      <c r="A295" s="668"/>
      <c r="B295" s="668"/>
    </row>
    <row r="296" spans="1:2" ht="23.25">
      <c r="A296" s="668"/>
      <c r="B296" s="668"/>
    </row>
    <row r="297" spans="1:2" ht="23.25">
      <c r="A297" s="667"/>
      <c r="B297" s="667"/>
    </row>
    <row r="298" spans="1:2" ht="23.25">
      <c r="A298" s="667"/>
      <c r="B298" s="667"/>
    </row>
    <row r="299" spans="1:2" ht="23.25">
      <c r="A299" s="667"/>
      <c r="B299" s="667"/>
    </row>
    <row r="300" spans="1:2" ht="23.25">
      <c r="A300" s="668"/>
      <c r="B300" s="668"/>
    </row>
    <row r="301" spans="1:2" ht="23.25">
      <c r="A301" s="668"/>
      <c r="B301" s="668"/>
    </row>
    <row r="302" spans="1:2" ht="23.25">
      <c r="A302" s="667"/>
      <c r="B302" s="667"/>
    </row>
    <row r="303" spans="1:2">
      <c r="A303" s="8"/>
      <c r="B303" s="8"/>
    </row>
    <row r="304" spans="1:2" ht="18">
      <c r="A304" s="666"/>
      <c r="B304" s="666"/>
    </row>
    <row r="305" spans="1:2" ht="18">
      <c r="A305" s="666"/>
      <c r="B305" s="666"/>
    </row>
    <row r="306" spans="1:2" ht="18">
      <c r="A306" s="665"/>
      <c r="B306" s="665"/>
    </row>
    <row r="307" spans="1:2" ht="23.25">
      <c r="A307" s="669"/>
      <c r="B307" s="669"/>
    </row>
    <row r="308" spans="1:2" ht="23.25">
      <c r="A308" s="668"/>
      <c r="B308" s="668"/>
    </row>
    <row r="309" spans="1:2" ht="23.25">
      <c r="A309" s="668"/>
      <c r="B309" s="668"/>
    </row>
    <row r="310" spans="1:2" ht="23.25">
      <c r="A310" s="668"/>
      <c r="B310" s="668"/>
    </row>
    <row r="311" spans="1:2" ht="23.25">
      <c r="A311" s="668"/>
      <c r="B311" s="668"/>
    </row>
    <row r="312" spans="1:2" ht="23.25">
      <c r="A312" s="668"/>
      <c r="B312" s="668"/>
    </row>
    <row r="313" spans="1:2" ht="23.25">
      <c r="A313" s="668"/>
      <c r="B313" s="668"/>
    </row>
    <row r="314" spans="1:2" ht="23.25">
      <c r="A314" s="668"/>
      <c r="B314" s="668"/>
    </row>
    <row r="315" spans="1:2" ht="23.25">
      <c r="A315" s="668"/>
      <c r="B315" s="668"/>
    </row>
    <row r="316" spans="1:2" ht="18">
      <c r="A316" s="31"/>
      <c r="B316" s="8"/>
    </row>
    <row r="317" spans="1:2" ht="23.25">
      <c r="A317" s="670"/>
      <c r="B317" s="671"/>
    </row>
    <row r="318" spans="1:2">
      <c r="A318" s="8"/>
      <c r="B318" s="8"/>
    </row>
  </sheetData>
  <mergeCells count="126">
    <mergeCell ref="B5:I5"/>
    <mergeCell ref="E9:E11"/>
    <mergeCell ref="F9:G9"/>
    <mergeCell ref="H9:I9"/>
    <mergeCell ref="A5:A6"/>
    <mergeCell ref="B6:I6"/>
    <mergeCell ref="F10:G10"/>
    <mergeCell ref="B24:B25"/>
    <mergeCell ref="F24:G24"/>
    <mergeCell ref="H24:I24"/>
    <mergeCell ref="F25:G25"/>
    <mergeCell ref="H25:I25"/>
    <mergeCell ref="B22:B23"/>
    <mergeCell ref="F23:G23"/>
    <mergeCell ref="H23:I23"/>
    <mergeCell ref="F22:G22"/>
    <mergeCell ref="H22:I22"/>
    <mergeCell ref="F21:G21"/>
    <mergeCell ref="F14:G14"/>
    <mergeCell ref="F15:G15"/>
    <mergeCell ref="F16:G16"/>
    <mergeCell ref="A13:I13"/>
    <mergeCell ref="B14:B15"/>
    <mergeCell ref="H21:I21"/>
    <mergeCell ref="A41:I41"/>
    <mergeCell ref="H39:I39"/>
    <mergeCell ref="H36:I36"/>
    <mergeCell ref="K7:L7"/>
    <mergeCell ref="A7:I7"/>
    <mergeCell ref="A9:A11"/>
    <mergeCell ref="B9:B11"/>
    <mergeCell ref="C9:D9"/>
    <mergeCell ref="H10:I10"/>
    <mergeCell ref="F11:G11"/>
    <mergeCell ref="H11:I11"/>
    <mergeCell ref="C10:C11"/>
    <mergeCell ref="D10:D11"/>
    <mergeCell ref="F34:G34"/>
    <mergeCell ref="F35:G35"/>
    <mergeCell ref="F38:G38"/>
    <mergeCell ref="H34:I34"/>
    <mergeCell ref="H35:I35"/>
    <mergeCell ref="B26:B27"/>
    <mergeCell ref="F26:G27"/>
    <mergeCell ref="H26:I26"/>
    <mergeCell ref="H27:I27"/>
    <mergeCell ref="H28:I28"/>
    <mergeCell ref="H29:I29"/>
    <mergeCell ref="B28:B29"/>
    <mergeCell ref="F28:G29"/>
    <mergeCell ref="H37:I37"/>
    <mergeCell ref="H38:I38"/>
    <mergeCell ref="F36:G36"/>
    <mergeCell ref="F39:G39"/>
    <mergeCell ref="F32:G32"/>
    <mergeCell ref="F33:G33"/>
    <mergeCell ref="F37:G37"/>
    <mergeCell ref="H32:I32"/>
    <mergeCell ref="H33:I33"/>
    <mergeCell ref="A31:I31"/>
    <mergeCell ref="A279:B279"/>
    <mergeCell ref="A271:B271"/>
    <mergeCell ref="A272:B272"/>
    <mergeCell ref="A43:I43"/>
    <mergeCell ref="A42:I42"/>
    <mergeCell ref="A44:I44"/>
    <mergeCell ref="A49:I49"/>
    <mergeCell ref="A50:I50"/>
    <mergeCell ref="A273:B273"/>
    <mergeCell ref="A275:B275"/>
    <mergeCell ref="A276:B276"/>
    <mergeCell ref="A277:B277"/>
    <mergeCell ref="A278:B278"/>
    <mergeCell ref="A48:I48"/>
    <mergeCell ref="A45:I45"/>
    <mergeCell ref="A47:I47"/>
    <mergeCell ref="A46:I46"/>
    <mergeCell ref="A291:B291"/>
    <mergeCell ref="A288:B288"/>
    <mergeCell ref="A289:B289"/>
    <mergeCell ref="A290:B290"/>
    <mergeCell ref="A280:B280"/>
    <mergeCell ref="A287:B287"/>
    <mergeCell ref="A281:B281"/>
    <mergeCell ref="A282:B282"/>
    <mergeCell ref="A283:B283"/>
    <mergeCell ref="A284:B284"/>
    <mergeCell ref="A285:B285"/>
    <mergeCell ref="A286:B286"/>
    <mergeCell ref="A315:B315"/>
    <mergeCell ref="A317:B317"/>
    <mergeCell ref="A310:B310"/>
    <mergeCell ref="A311:B311"/>
    <mergeCell ref="A312:B312"/>
    <mergeCell ref="A313:B313"/>
    <mergeCell ref="A296:B296"/>
    <mergeCell ref="A297:B297"/>
    <mergeCell ref="A298:B298"/>
    <mergeCell ref="A299:B299"/>
    <mergeCell ref="A300:B300"/>
    <mergeCell ref="A301:B301"/>
    <mergeCell ref="A304:B304"/>
    <mergeCell ref="A293:B293"/>
    <mergeCell ref="A292:B292"/>
    <mergeCell ref="A302:B302"/>
    <mergeCell ref="A295:B295"/>
    <mergeCell ref="A305:B305"/>
    <mergeCell ref="A309:B309"/>
    <mergeCell ref="A314:B314"/>
    <mergeCell ref="A307:B307"/>
    <mergeCell ref="A306:B306"/>
    <mergeCell ref="A308:B308"/>
    <mergeCell ref="H14:I14"/>
    <mergeCell ref="H15:I15"/>
    <mergeCell ref="H18:I18"/>
    <mergeCell ref="H19:I19"/>
    <mergeCell ref="F20:G20"/>
    <mergeCell ref="F18:G18"/>
    <mergeCell ref="F19:G19"/>
    <mergeCell ref="H20:I20"/>
    <mergeCell ref="B16:B17"/>
    <mergeCell ref="H16:I16"/>
    <mergeCell ref="H17:I17"/>
    <mergeCell ref="B20:B21"/>
    <mergeCell ref="F17:G17"/>
    <mergeCell ref="B18:B19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69"/>
  <sheetViews>
    <sheetView view="pageBreakPreview" zoomScale="55" zoomScaleSheetLayoutView="55" workbookViewId="0">
      <selection activeCell="H4" sqref="H4"/>
    </sheetView>
  </sheetViews>
  <sheetFormatPr defaultRowHeight="12.75"/>
  <cols>
    <col min="1" max="1" width="13" customWidth="1"/>
    <col min="2" max="2" width="17.7109375" customWidth="1"/>
    <col min="3" max="3" width="29" customWidth="1"/>
    <col min="4" max="4" width="13.85546875" customWidth="1"/>
    <col min="5" max="5" width="19.5703125" customWidth="1"/>
    <col min="6" max="6" width="30.85546875" customWidth="1"/>
    <col min="7" max="7" width="25.140625" customWidth="1"/>
    <col min="8" max="8" width="39.85546875" customWidth="1"/>
    <col min="9" max="9" width="4.140625" customWidth="1"/>
    <col min="10" max="10" width="9.140625" hidden="1" customWidth="1"/>
    <col min="11" max="11" width="31.140625" customWidth="1"/>
  </cols>
  <sheetData>
    <row r="1" spans="1:11" ht="18.75">
      <c r="A1" s="8"/>
      <c r="B1" s="8"/>
      <c r="D1" s="400" t="s">
        <v>715</v>
      </c>
      <c r="H1" s="8"/>
    </row>
    <row r="2" spans="1:11" s="1" customFormat="1" ht="23.25">
      <c r="A2" s="350"/>
      <c r="B2" s="350"/>
      <c r="D2" s="400" t="s">
        <v>716</v>
      </c>
      <c r="E2" s="6"/>
      <c r="F2" s="6"/>
      <c r="G2" s="6"/>
      <c r="H2" s="351"/>
    </row>
    <row r="3" spans="1:11" s="1" customFormat="1" ht="23.25">
      <c r="A3" s="350"/>
      <c r="B3" s="350"/>
      <c r="D3" s="400" t="s">
        <v>717</v>
      </c>
      <c r="E3" s="6"/>
      <c r="F3" s="6"/>
      <c r="G3" s="6"/>
      <c r="H3" s="351"/>
    </row>
    <row r="4" spans="1:11" s="1" customFormat="1" ht="23.25">
      <c r="A4" s="350"/>
      <c r="B4" s="350"/>
      <c r="C4" s="345"/>
      <c r="D4" s="346"/>
      <c r="E4" s="6"/>
      <c r="F4" s="6"/>
      <c r="G4" s="6"/>
      <c r="H4" s="401">
        <v>41353</v>
      </c>
    </row>
    <row r="5" spans="1:11" ht="18" customHeight="1">
      <c r="A5" s="416"/>
      <c r="B5" s="416"/>
      <c r="C5" s="416"/>
      <c r="D5" s="714" t="s">
        <v>48</v>
      </c>
      <c r="E5" s="714"/>
      <c r="F5" s="714"/>
      <c r="G5" s="714"/>
      <c r="H5" s="714"/>
      <c r="I5" s="287"/>
    </row>
    <row r="6" spans="1:11" ht="35.25" customHeight="1">
      <c r="A6" s="434" t="s">
        <v>265</v>
      </c>
      <c r="B6" s="434"/>
      <c r="C6" s="434"/>
      <c r="D6" s="434"/>
      <c r="E6" s="434"/>
      <c r="F6" s="434"/>
      <c r="G6" s="434"/>
      <c r="H6" s="434"/>
      <c r="J6" s="408"/>
      <c r="K6" s="408"/>
    </row>
    <row r="7" spans="1:11" ht="171.75" customHeight="1">
      <c r="A7" s="718" t="s">
        <v>691</v>
      </c>
      <c r="B7" s="718"/>
      <c r="C7" s="718"/>
      <c r="D7" s="718"/>
      <c r="E7" s="718"/>
      <c r="F7" s="718"/>
      <c r="G7" s="718"/>
      <c r="H7" s="718"/>
      <c r="J7" s="95"/>
      <c r="K7" s="95"/>
    </row>
    <row r="8" spans="1:11" ht="15" customHeight="1" thickBot="1"/>
    <row r="9" spans="1:11" ht="42.75" customHeight="1" thickBot="1">
      <c r="A9" s="715" t="s">
        <v>264</v>
      </c>
      <c r="B9" s="716"/>
      <c r="C9" s="716"/>
      <c r="D9" s="716"/>
      <c r="E9" s="197" t="s">
        <v>267</v>
      </c>
      <c r="F9" s="715" t="s">
        <v>52</v>
      </c>
      <c r="G9" s="721"/>
      <c r="H9" s="395" t="s">
        <v>589</v>
      </c>
      <c r="J9" s="27"/>
    </row>
    <row r="10" spans="1:11" ht="30" customHeight="1">
      <c r="A10" s="719" t="s">
        <v>268</v>
      </c>
      <c r="B10" s="720"/>
      <c r="C10" s="720"/>
      <c r="D10" s="720"/>
      <c r="E10" s="130">
        <v>10</v>
      </c>
      <c r="F10" s="722" t="s">
        <v>6</v>
      </c>
      <c r="G10" s="723"/>
      <c r="H10" s="360">
        <v>13740</v>
      </c>
      <c r="I10" s="25"/>
      <c r="J10" s="30"/>
      <c r="K10" s="57"/>
    </row>
    <row r="11" spans="1:11" ht="30" customHeight="1">
      <c r="A11" s="707" t="s">
        <v>269</v>
      </c>
      <c r="B11" s="708"/>
      <c r="C11" s="708"/>
      <c r="D11" s="708"/>
      <c r="E11" s="111">
        <v>20</v>
      </c>
      <c r="F11" s="724" t="s">
        <v>6</v>
      </c>
      <c r="G11" s="725"/>
      <c r="H11" s="368">
        <v>14550</v>
      </c>
      <c r="I11" s="25"/>
      <c r="J11" s="30"/>
      <c r="K11" s="57"/>
    </row>
    <row r="12" spans="1:11" ht="30" customHeight="1">
      <c r="A12" s="707" t="s">
        <v>270</v>
      </c>
      <c r="B12" s="708"/>
      <c r="C12" s="708"/>
      <c r="D12" s="708"/>
      <c r="E12" s="111">
        <v>21</v>
      </c>
      <c r="F12" s="726" t="s">
        <v>6</v>
      </c>
      <c r="G12" s="727"/>
      <c r="H12" s="368">
        <v>16160</v>
      </c>
      <c r="I12" s="25"/>
      <c r="J12" s="30"/>
      <c r="K12" s="57"/>
    </row>
    <row r="13" spans="1:11" ht="30" customHeight="1">
      <c r="A13" s="717" t="s">
        <v>271</v>
      </c>
      <c r="B13" s="708"/>
      <c r="C13" s="708"/>
      <c r="D13" s="708"/>
      <c r="E13" s="111">
        <v>24</v>
      </c>
      <c r="F13" s="713" t="s">
        <v>6</v>
      </c>
      <c r="G13" s="713"/>
      <c r="H13" s="362">
        <v>18200</v>
      </c>
      <c r="I13" s="25"/>
      <c r="J13" s="30"/>
      <c r="K13" s="57"/>
    </row>
    <row r="14" spans="1:11" ht="30" customHeight="1">
      <c r="A14" s="707" t="s">
        <v>272</v>
      </c>
      <c r="B14" s="708"/>
      <c r="C14" s="708"/>
      <c r="D14" s="708"/>
      <c r="E14" s="111">
        <v>25</v>
      </c>
      <c r="F14" s="713" t="s">
        <v>6</v>
      </c>
      <c r="G14" s="713"/>
      <c r="H14" s="360">
        <v>20200</v>
      </c>
      <c r="I14" s="25"/>
      <c r="J14" s="30"/>
      <c r="K14" s="57"/>
    </row>
    <row r="15" spans="1:11" ht="30" customHeight="1">
      <c r="A15" s="707" t="s">
        <v>273</v>
      </c>
      <c r="B15" s="708"/>
      <c r="C15" s="708"/>
      <c r="D15" s="708"/>
      <c r="E15" s="111">
        <v>40</v>
      </c>
      <c r="F15" s="481" t="s">
        <v>260</v>
      </c>
      <c r="G15" s="481"/>
      <c r="H15" s="368">
        <v>27120</v>
      </c>
      <c r="I15" s="25"/>
      <c r="J15" s="30"/>
      <c r="K15" s="57"/>
    </row>
    <row r="16" spans="1:11" ht="30" customHeight="1" thickBot="1">
      <c r="A16" s="709" t="s">
        <v>274</v>
      </c>
      <c r="B16" s="710"/>
      <c r="C16" s="710"/>
      <c r="D16" s="710"/>
      <c r="E16" s="112">
        <v>55</v>
      </c>
      <c r="F16" s="711" t="s">
        <v>260</v>
      </c>
      <c r="G16" s="712"/>
      <c r="H16" s="361">
        <v>31250</v>
      </c>
      <c r="I16" s="25"/>
      <c r="J16" s="30"/>
      <c r="K16" s="57"/>
    </row>
    <row r="17" spans="1:10" ht="15" customHeight="1">
      <c r="A17" s="12"/>
      <c r="B17" s="12"/>
      <c r="C17" s="12"/>
      <c r="D17" s="12"/>
      <c r="E17" s="12"/>
      <c r="F17" s="12"/>
      <c r="G17" s="125"/>
      <c r="J17" s="8"/>
    </row>
    <row r="18" spans="1:10" ht="26.1" customHeight="1">
      <c r="A18" s="464" t="s">
        <v>266</v>
      </c>
      <c r="B18" s="464"/>
      <c r="C18" s="464"/>
      <c r="D18" s="464"/>
      <c r="E18" s="464"/>
      <c r="F18" s="464"/>
      <c r="G18" s="464"/>
      <c r="H18" s="464"/>
      <c r="J18" s="8"/>
    </row>
    <row r="19" spans="1:10" ht="26.1" customHeight="1">
      <c r="A19" s="464" t="s">
        <v>25</v>
      </c>
      <c r="B19" s="464"/>
      <c r="C19" s="464"/>
      <c r="D19" s="464"/>
      <c r="E19" s="464"/>
      <c r="F19" s="464"/>
      <c r="G19" s="464"/>
      <c r="H19" s="464"/>
      <c r="J19" s="8"/>
    </row>
    <row r="20" spans="1:10" ht="26.1" customHeight="1">
      <c r="A20" s="546" t="s">
        <v>26</v>
      </c>
      <c r="B20" s="546"/>
      <c r="C20" s="546"/>
      <c r="D20" s="546"/>
      <c r="E20" s="546"/>
      <c r="F20" s="546"/>
      <c r="G20" s="546"/>
      <c r="H20" s="546"/>
    </row>
    <row r="21" spans="1:10" ht="26.1" customHeight="1">
      <c r="A21" s="468" t="s">
        <v>27</v>
      </c>
      <c r="B21" s="468"/>
      <c r="C21" s="468"/>
      <c r="D21" s="468"/>
      <c r="E21" s="468"/>
      <c r="F21" s="468"/>
      <c r="G21" s="468"/>
      <c r="H21" s="468"/>
    </row>
    <row r="22" spans="1:10" ht="26.1" customHeight="1">
      <c r="A22" s="468" t="s">
        <v>28</v>
      </c>
      <c r="B22" s="468"/>
      <c r="C22" s="468"/>
      <c r="D22" s="468"/>
      <c r="E22" s="468"/>
      <c r="F22" s="468"/>
      <c r="G22" s="468"/>
      <c r="H22" s="468"/>
    </row>
    <row r="23" spans="1:10" ht="26.1" customHeight="1">
      <c r="A23" s="468" t="s">
        <v>29</v>
      </c>
      <c r="B23" s="468"/>
      <c r="C23" s="468"/>
      <c r="D23" s="468"/>
      <c r="E23" s="468"/>
      <c r="F23" s="468"/>
      <c r="G23" s="468"/>
      <c r="H23" s="468"/>
    </row>
    <row r="24" spans="1:10" ht="26.1" customHeight="1">
      <c r="A24" s="468"/>
      <c r="B24" s="468"/>
      <c r="C24" s="468"/>
      <c r="D24" s="468"/>
      <c r="E24" s="468"/>
      <c r="F24" s="468"/>
      <c r="G24" s="468"/>
      <c r="H24" s="468"/>
    </row>
    <row r="25" spans="1:10" ht="26.1" customHeight="1">
      <c r="A25" s="729"/>
      <c r="B25" s="729"/>
      <c r="C25" s="729"/>
      <c r="D25" s="729"/>
      <c r="E25" s="729"/>
      <c r="F25" s="729"/>
      <c r="G25" s="729"/>
      <c r="H25" s="729"/>
    </row>
    <row r="26" spans="1:10" ht="26.1" customHeight="1">
      <c r="A26" s="729"/>
      <c r="B26" s="729"/>
      <c r="C26" s="729"/>
      <c r="D26" s="729"/>
      <c r="E26" s="729"/>
      <c r="F26" s="729"/>
      <c r="G26" s="729"/>
      <c r="H26" s="729"/>
    </row>
    <row r="27" spans="1:10" ht="26.1" customHeight="1">
      <c r="A27" s="729"/>
      <c r="B27" s="729"/>
      <c r="C27" s="729"/>
      <c r="D27" s="729"/>
      <c r="E27" s="729"/>
      <c r="F27" s="729"/>
      <c r="G27" s="729"/>
      <c r="H27" s="729"/>
    </row>
    <row r="28" spans="1:10" ht="26.1" customHeight="1">
      <c r="A28" s="728"/>
      <c r="B28" s="728"/>
      <c r="C28" s="728"/>
      <c r="D28" s="728"/>
      <c r="E28" s="728"/>
      <c r="F28" s="728"/>
      <c r="G28" s="728"/>
      <c r="H28" s="728"/>
    </row>
    <row r="29" spans="1:10" ht="26.1" customHeight="1">
      <c r="A29" s="728"/>
      <c r="B29" s="728"/>
      <c r="C29" s="728"/>
      <c r="D29" s="728"/>
      <c r="E29" s="728"/>
      <c r="F29" s="728"/>
      <c r="G29" s="728"/>
      <c r="H29" s="728"/>
    </row>
    <row r="30" spans="1:10" ht="26.1" customHeight="1">
      <c r="A30" s="728"/>
      <c r="B30" s="728"/>
      <c r="C30" s="728"/>
      <c r="D30" s="728"/>
      <c r="E30" s="728"/>
      <c r="F30" s="728"/>
      <c r="G30" s="728"/>
      <c r="H30" s="728"/>
    </row>
    <row r="31" spans="1:10" ht="26.1" customHeight="1">
      <c r="A31" s="728"/>
      <c r="B31" s="728"/>
      <c r="C31" s="728"/>
      <c r="D31" s="728"/>
      <c r="E31" s="728"/>
      <c r="F31" s="728"/>
      <c r="G31" s="728"/>
      <c r="H31" s="728"/>
    </row>
    <row r="32" spans="1:10" ht="26.1" customHeight="1">
      <c r="A32" s="728"/>
      <c r="B32" s="728"/>
      <c r="C32" s="728"/>
      <c r="D32" s="728"/>
      <c r="E32" s="728"/>
      <c r="F32" s="728"/>
      <c r="G32" s="728"/>
      <c r="H32" s="728"/>
    </row>
    <row r="33" spans="1:8" ht="26.1" customHeight="1">
      <c r="A33" s="728"/>
      <c r="B33" s="728"/>
      <c r="C33" s="728"/>
      <c r="D33" s="728"/>
      <c r="E33" s="728"/>
      <c r="F33" s="728"/>
      <c r="G33" s="728"/>
      <c r="H33" s="728"/>
    </row>
    <row r="34" spans="1:8" ht="26.1" customHeight="1">
      <c r="A34" s="728"/>
      <c r="B34" s="728"/>
      <c r="C34" s="728"/>
      <c r="D34" s="728"/>
      <c r="E34" s="728"/>
      <c r="F34" s="728"/>
      <c r="G34" s="728"/>
      <c r="H34" s="728"/>
    </row>
    <row r="35" spans="1:8" ht="26.1" customHeight="1">
      <c r="A35" s="728"/>
      <c r="B35" s="728"/>
      <c r="C35" s="728"/>
      <c r="D35" s="728"/>
      <c r="E35" s="728"/>
      <c r="F35" s="728"/>
      <c r="G35" s="728"/>
      <c r="H35" s="728"/>
    </row>
    <row r="36" spans="1:8" ht="26.1" customHeight="1">
      <c r="A36" s="728"/>
      <c r="B36" s="728"/>
      <c r="C36" s="728"/>
      <c r="D36" s="728"/>
      <c r="E36" s="728"/>
      <c r="F36" s="728"/>
      <c r="G36" s="728"/>
      <c r="H36" s="728"/>
    </row>
    <row r="37" spans="1:8" ht="26.1" customHeight="1">
      <c r="A37" s="728"/>
      <c r="B37" s="728"/>
      <c r="C37" s="728"/>
      <c r="D37" s="728"/>
      <c r="E37" s="728"/>
      <c r="F37" s="728"/>
      <c r="G37" s="728"/>
      <c r="H37" s="728"/>
    </row>
    <row r="38" spans="1:8" ht="26.1" customHeight="1">
      <c r="A38" s="728"/>
      <c r="B38" s="728"/>
      <c r="C38" s="728"/>
      <c r="D38" s="728"/>
      <c r="E38" s="728"/>
      <c r="F38" s="728"/>
      <c r="G38" s="728"/>
      <c r="H38" s="728"/>
    </row>
    <row r="39" spans="1:8" ht="26.1" customHeight="1">
      <c r="A39" s="728"/>
      <c r="B39" s="728"/>
      <c r="C39" s="728"/>
      <c r="D39" s="728"/>
      <c r="E39" s="728"/>
      <c r="F39" s="728"/>
      <c r="G39" s="728"/>
      <c r="H39" s="728"/>
    </row>
    <row r="40" spans="1:8" ht="26.1" customHeight="1">
      <c r="A40" s="728"/>
      <c r="B40" s="728"/>
      <c r="C40" s="728"/>
      <c r="D40" s="728"/>
      <c r="E40" s="728"/>
      <c r="F40" s="728"/>
      <c r="G40" s="728"/>
      <c r="H40" s="728"/>
    </row>
    <row r="41" spans="1:8" ht="26.1" customHeight="1">
      <c r="A41" s="728"/>
      <c r="B41" s="728"/>
      <c r="C41" s="728"/>
      <c r="D41" s="728"/>
      <c r="E41" s="728"/>
      <c r="F41" s="728"/>
      <c r="G41" s="728"/>
      <c r="H41" s="728"/>
    </row>
    <row r="42" spans="1:8" ht="26.1" customHeight="1">
      <c r="A42" s="728"/>
      <c r="B42" s="728"/>
      <c r="C42" s="728"/>
      <c r="D42" s="728"/>
      <c r="E42" s="728"/>
      <c r="F42" s="728"/>
      <c r="G42" s="728"/>
      <c r="H42" s="728"/>
    </row>
    <row r="43" spans="1:8" ht="26.1" customHeight="1">
      <c r="A43" s="728"/>
      <c r="B43" s="728"/>
      <c r="C43" s="728"/>
      <c r="D43" s="728"/>
      <c r="E43" s="728"/>
      <c r="F43" s="728"/>
      <c r="G43" s="728"/>
      <c r="H43" s="728"/>
    </row>
    <row r="44" spans="1:8" ht="26.1" customHeight="1">
      <c r="A44" s="728"/>
      <c r="B44" s="728"/>
      <c r="C44" s="728"/>
      <c r="D44" s="728"/>
      <c r="E44" s="728"/>
      <c r="F44" s="728"/>
      <c r="G44" s="728"/>
      <c r="H44" s="728"/>
    </row>
    <row r="45" spans="1:8" ht="26.1" customHeight="1">
      <c r="A45" s="728"/>
      <c r="B45" s="728"/>
      <c r="C45" s="728"/>
      <c r="D45" s="728"/>
      <c r="E45" s="728"/>
      <c r="F45" s="728"/>
      <c r="G45" s="728"/>
      <c r="H45" s="728"/>
    </row>
    <row r="46" spans="1:8" ht="26.1" customHeight="1">
      <c r="A46" s="728"/>
      <c r="B46" s="728"/>
      <c r="C46" s="728"/>
      <c r="D46" s="728"/>
      <c r="E46" s="728"/>
      <c r="F46" s="728"/>
      <c r="G46" s="728"/>
      <c r="H46" s="728"/>
    </row>
    <row r="47" spans="1:8" ht="26.1" customHeight="1">
      <c r="A47" s="728"/>
      <c r="B47" s="728"/>
      <c r="C47" s="728"/>
      <c r="D47" s="728"/>
      <c r="E47" s="728"/>
      <c r="F47" s="728"/>
      <c r="G47" s="728"/>
      <c r="H47" s="728"/>
    </row>
    <row r="48" spans="1:8" ht="26.1" customHeight="1">
      <c r="A48" s="728"/>
      <c r="B48" s="728"/>
      <c r="C48" s="728"/>
      <c r="D48" s="728"/>
      <c r="E48" s="728"/>
      <c r="F48" s="728"/>
      <c r="G48" s="728"/>
      <c r="H48" s="728"/>
    </row>
    <row r="49" spans="1:8" ht="26.1" customHeight="1">
      <c r="A49" s="728"/>
      <c r="B49" s="728"/>
      <c r="C49" s="728"/>
      <c r="D49" s="728"/>
      <c r="E49" s="728"/>
      <c r="F49" s="728"/>
      <c r="G49" s="728"/>
      <c r="H49" s="728"/>
    </row>
    <row r="50" spans="1:8" ht="26.1" customHeight="1">
      <c r="A50" s="728"/>
      <c r="B50" s="728"/>
      <c r="C50" s="728"/>
      <c r="D50" s="728"/>
      <c r="E50" s="728"/>
      <c r="F50" s="728"/>
      <c r="G50" s="728"/>
      <c r="H50" s="728"/>
    </row>
    <row r="51" spans="1:8" ht="26.1" customHeight="1">
      <c r="A51" s="728"/>
      <c r="B51" s="728"/>
      <c r="C51" s="728"/>
      <c r="D51" s="728"/>
      <c r="E51" s="728"/>
      <c r="F51" s="728"/>
      <c r="G51" s="728"/>
      <c r="H51" s="728"/>
    </row>
    <row r="52" spans="1:8" ht="26.1" customHeight="1">
      <c r="A52" s="728"/>
      <c r="B52" s="728"/>
      <c r="C52" s="728"/>
      <c r="D52" s="728"/>
      <c r="E52" s="728"/>
      <c r="F52" s="728"/>
      <c r="G52" s="728"/>
      <c r="H52" s="728"/>
    </row>
    <row r="53" spans="1:8" ht="26.1" customHeight="1">
      <c r="A53" s="728"/>
      <c r="B53" s="728"/>
      <c r="C53" s="728"/>
      <c r="D53" s="728"/>
      <c r="E53" s="728"/>
      <c r="F53" s="728"/>
      <c r="G53" s="728"/>
      <c r="H53" s="728"/>
    </row>
    <row r="54" spans="1:8" ht="26.1" customHeight="1">
      <c r="A54" s="728"/>
      <c r="B54" s="728"/>
      <c r="C54" s="728"/>
      <c r="D54" s="728"/>
      <c r="E54" s="728"/>
      <c r="F54" s="728"/>
      <c r="G54" s="728"/>
      <c r="H54" s="728"/>
    </row>
    <row r="55" spans="1:8" ht="26.1" customHeight="1">
      <c r="A55" s="728"/>
      <c r="B55" s="728"/>
      <c r="C55" s="728"/>
      <c r="D55" s="728"/>
      <c r="E55" s="728"/>
      <c r="F55" s="728"/>
      <c r="G55" s="728"/>
      <c r="H55" s="728"/>
    </row>
    <row r="56" spans="1:8" ht="26.1" customHeight="1">
      <c r="A56" s="728"/>
      <c r="B56" s="728"/>
      <c r="C56" s="728"/>
      <c r="D56" s="728"/>
      <c r="E56" s="728"/>
      <c r="F56" s="728"/>
      <c r="G56" s="728"/>
      <c r="H56" s="728"/>
    </row>
    <row r="57" spans="1:8" ht="26.1" customHeight="1">
      <c r="A57" s="728"/>
      <c r="B57" s="728"/>
      <c r="C57" s="728"/>
      <c r="D57" s="728"/>
      <c r="E57" s="728"/>
      <c r="F57" s="728"/>
      <c r="G57" s="728"/>
      <c r="H57" s="728"/>
    </row>
    <row r="58" spans="1:8" ht="26.1" customHeight="1">
      <c r="A58" s="728"/>
      <c r="B58" s="728"/>
      <c r="C58" s="728"/>
      <c r="D58" s="728"/>
      <c r="E58" s="728"/>
      <c r="F58" s="728"/>
      <c r="G58" s="728"/>
      <c r="H58" s="728"/>
    </row>
    <row r="59" spans="1:8" ht="26.1" customHeight="1">
      <c r="A59" s="728"/>
      <c r="B59" s="728"/>
      <c r="C59" s="728"/>
      <c r="D59" s="728"/>
      <c r="E59" s="728"/>
      <c r="F59" s="728"/>
      <c r="G59" s="728"/>
      <c r="H59" s="728"/>
    </row>
    <row r="60" spans="1:8" ht="26.1" customHeight="1">
      <c r="A60" s="728"/>
      <c r="B60" s="728"/>
      <c r="C60" s="728"/>
      <c r="D60" s="728"/>
      <c r="E60" s="728"/>
      <c r="F60" s="728"/>
      <c r="G60" s="728"/>
      <c r="H60" s="728"/>
    </row>
    <row r="61" spans="1:8" ht="26.1" customHeight="1">
      <c r="A61" s="728"/>
      <c r="B61" s="728"/>
      <c r="C61" s="728"/>
      <c r="D61" s="728"/>
      <c r="E61" s="728"/>
      <c r="F61" s="728"/>
      <c r="G61" s="728"/>
      <c r="H61" s="728"/>
    </row>
    <row r="62" spans="1:8" ht="26.1" customHeight="1">
      <c r="A62" s="728"/>
      <c r="B62" s="728"/>
      <c r="C62" s="728"/>
      <c r="D62" s="728"/>
      <c r="E62" s="728"/>
      <c r="F62" s="728"/>
      <c r="G62" s="728"/>
      <c r="H62" s="728"/>
    </row>
    <row r="63" spans="1:8" ht="26.1" customHeight="1">
      <c r="A63" s="728"/>
      <c r="B63" s="728"/>
      <c r="C63" s="728"/>
      <c r="D63" s="728"/>
      <c r="E63" s="728"/>
      <c r="F63" s="728"/>
      <c r="G63" s="728"/>
      <c r="H63" s="728"/>
    </row>
    <row r="64" spans="1:8" ht="26.1" customHeight="1">
      <c r="A64" s="728"/>
      <c r="B64" s="728"/>
      <c r="C64" s="728"/>
      <c r="D64" s="728"/>
      <c r="E64" s="728"/>
      <c r="F64" s="728"/>
      <c r="G64" s="728"/>
      <c r="H64" s="728"/>
    </row>
    <row r="65" spans="1:8" ht="26.1" customHeight="1">
      <c r="A65" s="728"/>
      <c r="B65" s="728"/>
      <c r="C65" s="728"/>
      <c r="D65" s="728"/>
      <c r="E65" s="728"/>
      <c r="F65" s="728"/>
      <c r="G65" s="728"/>
      <c r="H65" s="728"/>
    </row>
    <row r="66" spans="1:8" ht="26.1" customHeight="1"/>
    <row r="67" spans="1:8" ht="26.1" customHeight="1"/>
    <row r="68" spans="1:8" ht="26.1" customHeight="1"/>
    <row r="272" spans="1:2">
      <c r="A272" s="8"/>
      <c r="B272" s="8"/>
    </row>
    <row r="273" spans="1:2">
      <c r="A273" s="8"/>
      <c r="B273" s="8"/>
    </row>
    <row r="274" spans="1:2">
      <c r="A274" s="8"/>
      <c r="B274" s="8"/>
    </row>
    <row r="275" spans="1:2">
      <c r="A275" s="8"/>
      <c r="B275" s="8"/>
    </row>
    <row r="276" spans="1:2">
      <c r="A276" s="8"/>
      <c r="B276" s="8"/>
    </row>
    <row r="277" spans="1:2">
      <c r="A277" s="8"/>
      <c r="B277" s="8"/>
    </row>
    <row r="278" spans="1:2">
      <c r="A278" s="8"/>
      <c r="B278" s="8"/>
    </row>
    <row r="279" spans="1:2">
      <c r="A279" s="8"/>
      <c r="B279" s="8"/>
    </row>
    <row r="280" spans="1:2">
      <c r="A280" s="8"/>
      <c r="B280" s="8"/>
    </row>
    <row r="281" spans="1:2">
      <c r="A281" s="8"/>
      <c r="B281" s="8"/>
    </row>
    <row r="282" spans="1:2">
      <c r="A282" s="8"/>
      <c r="B282" s="8"/>
    </row>
    <row r="283" spans="1:2">
      <c r="A283" s="8"/>
      <c r="B283" s="8"/>
    </row>
    <row r="284" spans="1:2">
      <c r="A284" s="8"/>
      <c r="B284" s="8"/>
    </row>
    <row r="285" spans="1:2">
      <c r="A285" s="8"/>
      <c r="B285" s="8"/>
    </row>
    <row r="286" spans="1:2" ht="27.75">
      <c r="A286" s="27"/>
      <c r="B286" s="8"/>
    </row>
    <row r="287" spans="1:2" ht="27">
      <c r="A287" s="88"/>
      <c r="B287" s="8"/>
    </row>
    <row r="288" spans="1:2" ht="27">
      <c r="A288" s="89"/>
      <c r="B288" s="8"/>
    </row>
    <row r="289" spans="1:2" ht="27">
      <c r="A289" s="89"/>
      <c r="B289" s="8"/>
    </row>
    <row r="290" spans="1:2" ht="27">
      <c r="A290" s="89"/>
      <c r="B290" s="8"/>
    </row>
    <row r="291" spans="1:2" ht="27">
      <c r="A291" s="89"/>
      <c r="B291" s="8"/>
    </row>
    <row r="292" spans="1:2" ht="27">
      <c r="A292" s="90"/>
      <c r="B292" s="8"/>
    </row>
    <row r="293" spans="1:2" ht="27">
      <c r="A293" s="90"/>
      <c r="B293" s="8"/>
    </row>
    <row r="294" spans="1:2">
      <c r="A294" s="8"/>
      <c r="B294" s="8"/>
    </row>
    <row r="295" spans="1:2">
      <c r="A295" s="8"/>
      <c r="B295" s="8"/>
    </row>
    <row r="296" spans="1:2">
      <c r="A296" s="8"/>
      <c r="B296" s="8"/>
    </row>
    <row r="297" spans="1:2">
      <c r="A297" s="8"/>
      <c r="B297" s="8"/>
    </row>
    <row r="298" spans="1:2">
      <c r="A298" s="8"/>
      <c r="B298" s="8"/>
    </row>
    <row r="299" spans="1:2">
      <c r="A299" s="8"/>
      <c r="B299" s="8"/>
    </row>
    <row r="300" spans="1:2">
      <c r="A300" s="8"/>
      <c r="B300" s="8"/>
    </row>
    <row r="301" spans="1:2">
      <c r="A301" s="8"/>
      <c r="B301" s="8"/>
    </row>
    <row r="302" spans="1:2">
      <c r="A302" s="8"/>
      <c r="B302" s="8"/>
    </row>
    <row r="303" spans="1:2">
      <c r="A303" s="8"/>
      <c r="B303" s="8"/>
    </row>
    <row r="304" spans="1:2">
      <c r="A304" s="8"/>
      <c r="B304" s="8"/>
    </row>
    <row r="305" spans="1:2">
      <c r="A305" s="8"/>
      <c r="B305" s="8"/>
    </row>
    <row r="306" spans="1:2">
      <c r="A306" s="8"/>
      <c r="B306" s="8"/>
    </row>
    <row r="307" spans="1:2">
      <c r="A307" s="8"/>
      <c r="B307" s="8"/>
    </row>
    <row r="308" spans="1:2">
      <c r="A308" s="8"/>
      <c r="B308" s="8"/>
    </row>
    <row r="309" spans="1:2">
      <c r="A309" s="8"/>
      <c r="B309" s="8"/>
    </row>
    <row r="310" spans="1:2">
      <c r="A310" s="8"/>
      <c r="B310" s="8"/>
    </row>
    <row r="311" spans="1:2">
      <c r="A311" s="8"/>
      <c r="B311" s="8"/>
    </row>
    <row r="312" spans="1:2">
      <c r="A312" s="8"/>
      <c r="B312" s="8"/>
    </row>
    <row r="313" spans="1:2">
      <c r="A313" s="8"/>
      <c r="B313" s="8"/>
    </row>
    <row r="314" spans="1:2">
      <c r="A314" s="8"/>
      <c r="B314" s="8"/>
    </row>
    <row r="315" spans="1:2">
      <c r="A315" s="8"/>
      <c r="B315" s="8"/>
    </row>
    <row r="316" spans="1:2">
      <c r="A316" s="8"/>
      <c r="B316" s="8"/>
    </row>
    <row r="317" spans="1:2">
      <c r="A317" s="8"/>
      <c r="B317" s="8"/>
    </row>
    <row r="318" spans="1:2">
      <c r="A318" s="8"/>
      <c r="B318" s="8"/>
    </row>
    <row r="319" spans="1:2">
      <c r="A319" s="8"/>
      <c r="B319" s="8"/>
    </row>
    <row r="320" spans="1:2">
      <c r="A320" s="8"/>
      <c r="B320" s="8"/>
    </row>
    <row r="321" spans="1:2">
      <c r="A321" s="8"/>
      <c r="B321" s="8"/>
    </row>
    <row r="322" spans="1:2">
      <c r="A322" s="8"/>
      <c r="B322" s="8"/>
    </row>
    <row r="323" spans="1:2">
      <c r="A323" s="8"/>
      <c r="B323" s="8"/>
    </row>
    <row r="324" spans="1:2">
      <c r="A324" s="8"/>
      <c r="B324" s="8"/>
    </row>
    <row r="325" spans="1:2">
      <c r="A325" s="8"/>
      <c r="B325" s="8"/>
    </row>
    <row r="326" spans="1:2">
      <c r="A326" s="8"/>
      <c r="B326" s="8"/>
    </row>
    <row r="327" spans="1:2">
      <c r="A327" s="8"/>
      <c r="B327" s="8"/>
    </row>
    <row r="328" spans="1:2">
      <c r="A328" s="8"/>
      <c r="B328" s="8"/>
    </row>
    <row r="329" spans="1:2">
      <c r="A329" s="8"/>
      <c r="B329" s="8"/>
    </row>
    <row r="330" spans="1:2">
      <c r="A330" s="8"/>
      <c r="B330" s="8"/>
    </row>
    <row r="331" spans="1:2">
      <c r="A331" s="8"/>
      <c r="B331" s="8"/>
    </row>
    <row r="332" spans="1:2">
      <c r="A332" s="8"/>
      <c r="B332" s="8"/>
    </row>
    <row r="333" spans="1:2">
      <c r="A333" s="8"/>
      <c r="B333" s="8"/>
    </row>
    <row r="334" spans="1:2">
      <c r="A334" s="8"/>
      <c r="B334" s="8"/>
    </row>
    <row r="335" spans="1:2">
      <c r="A335" s="8"/>
      <c r="B335" s="8"/>
    </row>
    <row r="336" spans="1:2">
      <c r="A336" s="8"/>
      <c r="B336" s="8"/>
    </row>
    <row r="337" spans="1:2">
      <c r="A337" s="8"/>
      <c r="B337" s="8"/>
    </row>
    <row r="338" spans="1:2">
      <c r="A338" s="8"/>
      <c r="B338" s="8"/>
    </row>
    <row r="339" spans="1:2">
      <c r="A339" s="8"/>
      <c r="B339" s="8"/>
    </row>
    <row r="340" spans="1:2">
      <c r="A340" s="8"/>
      <c r="B340" s="8"/>
    </row>
    <row r="341" spans="1:2">
      <c r="A341" s="8"/>
      <c r="B341" s="8"/>
    </row>
    <row r="342" spans="1:2">
      <c r="A342" s="8"/>
      <c r="B342" s="8"/>
    </row>
    <row r="343" spans="1:2">
      <c r="A343" s="8"/>
      <c r="B343" s="8"/>
    </row>
    <row r="344" spans="1:2">
      <c r="A344" s="8"/>
      <c r="B344" s="8"/>
    </row>
    <row r="345" spans="1:2">
      <c r="A345" s="8"/>
      <c r="B345" s="8"/>
    </row>
    <row r="346" spans="1:2">
      <c r="A346" s="8"/>
      <c r="B346" s="8"/>
    </row>
    <row r="347" spans="1:2">
      <c r="A347" s="8"/>
      <c r="B347" s="8"/>
    </row>
    <row r="348" spans="1:2">
      <c r="A348" s="8"/>
      <c r="B348" s="8"/>
    </row>
    <row r="349" spans="1:2">
      <c r="A349" s="8"/>
      <c r="B349" s="8"/>
    </row>
    <row r="350" spans="1:2">
      <c r="A350" s="8"/>
      <c r="B350" s="8"/>
    </row>
    <row r="351" spans="1:2">
      <c r="A351" s="8"/>
      <c r="B351" s="8"/>
    </row>
    <row r="352" spans="1:2">
      <c r="A352" s="8"/>
      <c r="B352" s="8"/>
    </row>
    <row r="353" spans="1:2">
      <c r="A353" s="8"/>
      <c r="B353" s="8"/>
    </row>
    <row r="354" spans="1:2">
      <c r="A354" s="8"/>
      <c r="B354" s="8"/>
    </row>
    <row r="355" spans="1:2">
      <c r="A355" s="8"/>
      <c r="B355" s="8"/>
    </row>
    <row r="356" spans="1:2">
      <c r="A356" s="8"/>
      <c r="B356" s="8"/>
    </row>
    <row r="357" spans="1:2">
      <c r="A357" s="8"/>
      <c r="B357" s="8"/>
    </row>
    <row r="358" spans="1:2">
      <c r="A358" s="8"/>
      <c r="B358" s="8"/>
    </row>
    <row r="359" spans="1:2">
      <c r="A359" s="8"/>
      <c r="B359" s="8"/>
    </row>
    <row r="360" spans="1:2">
      <c r="A360" s="8"/>
      <c r="B360" s="8"/>
    </row>
    <row r="361" spans="1:2">
      <c r="A361" s="8"/>
      <c r="B361" s="8"/>
    </row>
    <row r="362" spans="1:2">
      <c r="A362" s="8"/>
      <c r="B362" s="8"/>
    </row>
    <row r="363" spans="1:2">
      <c r="A363" s="8"/>
      <c r="B363" s="8"/>
    </row>
    <row r="364" spans="1:2">
      <c r="A364" s="8"/>
      <c r="B364" s="8"/>
    </row>
    <row r="365" spans="1:2">
      <c r="A365" s="8"/>
      <c r="B365" s="8"/>
    </row>
    <row r="366" spans="1:2">
      <c r="A366" s="8"/>
      <c r="B366" s="8"/>
    </row>
    <row r="367" spans="1:2">
      <c r="A367" s="8"/>
      <c r="B367" s="8"/>
    </row>
    <row r="368" spans="1:2">
      <c r="A368" s="8"/>
      <c r="B368" s="8"/>
    </row>
    <row r="369" spans="1:2">
      <c r="A369" s="8"/>
      <c r="B369" s="8"/>
    </row>
  </sheetData>
  <mergeCells count="69">
    <mergeCell ref="A65:H65"/>
    <mergeCell ref="A61:H61"/>
    <mergeCell ref="A62:H62"/>
    <mergeCell ref="A63:H63"/>
    <mergeCell ref="A64:H64"/>
    <mergeCell ref="A50:H50"/>
    <mergeCell ref="A57:H57"/>
    <mergeCell ref="A58:H58"/>
    <mergeCell ref="A59:H59"/>
    <mergeCell ref="A60:H60"/>
    <mergeCell ref="A26:H26"/>
    <mergeCell ref="A55:H55"/>
    <mergeCell ref="A56:H56"/>
    <mergeCell ref="A41:H41"/>
    <mergeCell ref="A42:H42"/>
    <mergeCell ref="A43:H43"/>
    <mergeCell ref="A44:H44"/>
    <mergeCell ref="A45:H45"/>
    <mergeCell ref="A46:H46"/>
    <mergeCell ref="A51:H51"/>
    <mergeCell ref="A52:H52"/>
    <mergeCell ref="A53:H53"/>
    <mergeCell ref="A54:H54"/>
    <mergeCell ref="A47:H47"/>
    <mergeCell ref="A48:H48"/>
    <mergeCell ref="A49:H49"/>
    <mergeCell ref="F12:G12"/>
    <mergeCell ref="A39:H39"/>
    <mergeCell ref="A40:H40"/>
    <mergeCell ref="A37:H37"/>
    <mergeCell ref="A38:H38"/>
    <mergeCell ref="A33:H33"/>
    <mergeCell ref="A34:H34"/>
    <mergeCell ref="A35:H35"/>
    <mergeCell ref="A36:H36"/>
    <mergeCell ref="A29:H29"/>
    <mergeCell ref="A30:H30"/>
    <mergeCell ref="A31:H31"/>
    <mergeCell ref="A32:H32"/>
    <mergeCell ref="A25:H25"/>
    <mergeCell ref="A27:H27"/>
    <mergeCell ref="A28:H28"/>
    <mergeCell ref="F14:G14"/>
    <mergeCell ref="F13:G13"/>
    <mergeCell ref="A5:C5"/>
    <mergeCell ref="D5:H5"/>
    <mergeCell ref="J6:K6"/>
    <mergeCell ref="A11:D11"/>
    <mergeCell ref="A12:D12"/>
    <mergeCell ref="A14:D14"/>
    <mergeCell ref="A9:D9"/>
    <mergeCell ref="A13:D13"/>
    <mergeCell ref="A7:H7"/>
    <mergeCell ref="A6:H6"/>
    <mergeCell ref="A10:D10"/>
    <mergeCell ref="F9:G9"/>
    <mergeCell ref="F10:G10"/>
    <mergeCell ref="F11:G11"/>
    <mergeCell ref="A24:H24"/>
    <mergeCell ref="A18:H18"/>
    <mergeCell ref="F15:G15"/>
    <mergeCell ref="A20:H20"/>
    <mergeCell ref="A21:H21"/>
    <mergeCell ref="A22:H22"/>
    <mergeCell ref="A19:H19"/>
    <mergeCell ref="A15:D15"/>
    <mergeCell ref="A16:D16"/>
    <mergeCell ref="F16:G16"/>
    <mergeCell ref="A23:H23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1"/>
  <sheetViews>
    <sheetView view="pageBreakPreview" topLeftCell="A4" zoomScale="55" zoomScaleNormal="60" zoomScaleSheetLayoutView="55" zoomScalePageLayoutView="40" workbookViewId="0">
      <selection activeCell="H8" sqref="H8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5.28515625" customWidth="1"/>
    <col min="10" max="10" width="34.140625" customWidth="1"/>
    <col min="11" max="11" width="17.85546875" bestFit="1" customWidth="1"/>
  </cols>
  <sheetData>
    <row r="1" spans="1:10" ht="14.25" customHeight="1"/>
    <row r="3" spans="1:10" ht="23.25">
      <c r="A3" s="3"/>
      <c r="B3" s="344"/>
      <c r="G3" s="348"/>
      <c r="H3" s="348"/>
    </row>
    <row r="4" spans="1:10" ht="19.5" customHeight="1">
      <c r="A4" s="3"/>
      <c r="B4" s="345"/>
      <c r="C4" s="400" t="s">
        <v>715</v>
      </c>
      <c r="D4" s="6"/>
      <c r="E4" s="6"/>
      <c r="F4" s="6"/>
      <c r="G4" s="348"/>
      <c r="H4" s="348"/>
    </row>
    <row r="5" spans="1:10" ht="23.25">
      <c r="A5" s="3"/>
      <c r="B5" s="347"/>
      <c r="C5" s="400" t="s">
        <v>716</v>
      </c>
      <c r="D5" s="6"/>
      <c r="E5" s="6"/>
      <c r="F5" s="6"/>
      <c r="G5" s="348"/>
      <c r="H5" s="338"/>
    </row>
    <row r="6" spans="1:10" ht="23.25">
      <c r="A6" s="3"/>
      <c r="B6" s="345"/>
      <c r="C6" s="400" t="s">
        <v>717</v>
      </c>
      <c r="D6" s="6"/>
      <c r="E6" s="6"/>
      <c r="F6" s="6"/>
      <c r="G6" s="3"/>
      <c r="H6" s="3"/>
    </row>
    <row r="7" spans="1:10" ht="12" customHeight="1">
      <c r="A7" s="225"/>
      <c r="B7" s="225"/>
      <c r="C7" s="225"/>
      <c r="D7" s="225"/>
      <c r="E7" s="226"/>
      <c r="F7" s="227"/>
      <c r="G7" s="226"/>
      <c r="H7" s="226"/>
    </row>
    <row r="8" spans="1:10" ht="18" customHeight="1">
      <c r="A8" s="349"/>
      <c r="B8" s="349"/>
      <c r="C8" s="349"/>
      <c r="D8" s="3"/>
      <c r="E8" s="3"/>
      <c r="F8" s="3"/>
      <c r="G8" s="3"/>
      <c r="H8" s="397">
        <v>41353</v>
      </c>
    </row>
    <row r="9" spans="1:10" ht="26.25">
      <c r="A9" s="415"/>
      <c r="B9" s="415"/>
      <c r="C9" s="415"/>
      <c r="D9" s="415"/>
      <c r="E9" s="415"/>
      <c r="F9" s="415"/>
      <c r="G9" s="415"/>
      <c r="H9" s="415"/>
      <c r="J9" s="8"/>
    </row>
    <row r="10" spans="1:10" ht="35.25" customHeight="1">
      <c r="A10" s="409" t="s">
        <v>72</v>
      </c>
      <c r="B10" s="409"/>
      <c r="C10" s="409"/>
      <c r="D10" s="409"/>
      <c r="E10" s="409"/>
      <c r="F10" s="409"/>
      <c r="G10" s="409"/>
      <c r="H10" s="409"/>
      <c r="I10" s="8"/>
      <c r="J10" s="8"/>
    </row>
    <row r="11" spans="1:10" ht="23.25" customHeight="1" thickBot="1">
      <c r="A11" s="224"/>
      <c r="B11" s="224"/>
      <c r="C11" s="224"/>
      <c r="D11" s="224"/>
      <c r="E11" s="224"/>
      <c r="F11" s="224"/>
      <c r="G11" s="224"/>
      <c r="H11" s="224"/>
      <c r="I11" s="8"/>
      <c r="J11" s="8"/>
    </row>
    <row r="12" spans="1:10" ht="40.5" customHeight="1">
      <c r="A12" s="453" t="s">
        <v>49</v>
      </c>
      <c r="B12" s="455" t="s">
        <v>50</v>
      </c>
      <c r="C12" s="449" t="s">
        <v>73</v>
      </c>
      <c r="D12" s="450"/>
      <c r="E12" s="406" t="s">
        <v>537</v>
      </c>
      <c r="F12" s="406" t="s">
        <v>382</v>
      </c>
      <c r="G12" s="406" t="s">
        <v>52</v>
      </c>
      <c r="H12" s="451" t="s">
        <v>589</v>
      </c>
      <c r="I12" s="45"/>
      <c r="J12" s="8"/>
    </row>
    <row r="13" spans="1:10" ht="26.1" customHeight="1" thickBot="1">
      <c r="A13" s="454"/>
      <c r="B13" s="456"/>
      <c r="C13" s="113" t="s">
        <v>54</v>
      </c>
      <c r="D13" s="113" t="s">
        <v>55</v>
      </c>
      <c r="E13" s="407"/>
      <c r="F13" s="407"/>
      <c r="G13" s="407"/>
      <c r="H13" s="452"/>
      <c r="I13" s="45"/>
      <c r="J13" s="8"/>
    </row>
    <row r="14" spans="1:10" ht="30" customHeight="1">
      <c r="A14" s="248" t="s">
        <v>673</v>
      </c>
      <c r="B14" s="429">
        <v>2700</v>
      </c>
      <c r="C14" s="36" t="s">
        <v>74</v>
      </c>
      <c r="D14" s="36" t="s">
        <v>75</v>
      </c>
      <c r="E14" s="36" t="s">
        <v>76</v>
      </c>
      <c r="F14" s="249">
        <v>46</v>
      </c>
      <c r="G14" s="249" t="s">
        <v>412</v>
      </c>
      <c r="H14" s="359">
        <f>'W-1ф'!H18*3+'W-3ф '!H43</f>
        <v>33990</v>
      </c>
      <c r="I14" s="45"/>
      <c r="J14" s="8"/>
    </row>
    <row r="15" spans="1:10" ht="31.5" customHeight="1" thickBot="1">
      <c r="A15" s="324" t="s">
        <v>400</v>
      </c>
      <c r="B15" s="430"/>
      <c r="C15" s="38" t="s">
        <v>78</v>
      </c>
      <c r="D15" s="38" t="s">
        <v>79</v>
      </c>
      <c r="E15" s="38" t="s">
        <v>76</v>
      </c>
      <c r="F15" s="325">
        <v>46</v>
      </c>
      <c r="G15" s="325" t="s">
        <v>412</v>
      </c>
      <c r="H15" s="361">
        <f>'W-1ф'!H20*3+'W-3ф '!H43</f>
        <v>34950</v>
      </c>
      <c r="I15" s="45"/>
      <c r="J15" s="8"/>
    </row>
    <row r="16" spans="1:10" ht="31.5" customHeight="1">
      <c r="A16" s="248" t="s">
        <v>674</v>
      </c>
      <c r="B16" s="429">
        <v>3600</v>
      </c>
      <c r="C16" s="36" t="s">
        <v>74</v>
      </c>
      <c r="D16" s="36" t="s">
        <v>75</v>
      </c>
      <c r="E16" s="36" t="s">
        <v>76</v>
      </c>
      <c r="F16" s="249">
        <v>46</v>
      </c>
      <c r="G16" s="249" t="s">
        <v>412</v>
      </c>
      <c r="H16" s="359">
        <f>'W-1ф'!H22*3+'W-3ф '!H43</f>
        <v>36180</v>
      </c>
      <c r="I16" s="45"/>
      <c r="J16" s="8"/>
    </row>
    <row r="17" spans="1:10" ht="36" customHeight="1" thickBot="1">
      <c r="A17" s="324" t="s">
        <v>399</v>
      </c>
      <c r="B17" s="430"/>
      <c r="C17" s="38" t="s">
        <v>78</v>
      </c>
      <c r="D17" s="38" t="s">
        <v>79</v>
      </c>
      <c r="E17" s="38" t="s">
        <v>76</v>
      </c>
      <c r="F17" s="325">
        <v>46</v>
      </c>
      <c r="G17" s="325" t="s">
        <v>412</v>
      </c>
      <c r="H17" s="361">
        <f>'W-1ф'!H24*3+'W-3ф '!H43</f>
        <v>36810</v>
      </c>
      <c r="I17" s="45"/>
      <c r="J17" s="8"/>
    </row>
    <row r="18" spans="1:10" ht="31.5" customHeight="1">
      <c r="A18" s="248" t="s">
        <v>675</v>
      </c>
      <c r="B18" s="429">
        <v>6000</v>
      </c>
      <c r="C18" s="36" t="s">
        <v>74</v>
      </c>
      <c r="D18" s="36" t="s">
        <v>75</v>
      </c>
      <c r="E18" s="36" t="s">
        <v>76</v>
      </c>
      <c r="F18" s="249">
        <v>49</v>
      </c>
      <c r="G18" s="249" t="s">
        <v>412</v>
      </c>
      <c r="H18" s="359">
        <f>'W-1ф'!H26*3+'W-3ф '!H43</f>
        <v>39270</v>
      </c>
      <c r="I18" s="45"/>
      <c r="J18" s="8"/>
    </row>
    <row r="19" spans="1:10" ht="31.5" customHeight="1" thickBot="1">
      <c r="A19" s="324" t="s">
        <v>398</v>
      </c>
      <c r="B19" s="430"/>
      <c r="C19" s="38" t="s">
        <v>78</v>
      </c>
      <c r="D19" s="38" t="s">
        <v>79</v>
      </c>
      <c r="E19" s="38" t="s">
        <v>76</v>
      </c>
      <c r="F19" s="325">
        <v>49</v>
      </c>
      <c r="G19" s="325" t="s">
        <v>412</v>
      </c>
      <c r="H19" s="361">
        <f>'W-1ф'!H28*3+'W-3ф '!H43</f>
        <v>40800</v>
      </c>
      <c r="I19" s="45"/>
      <c r="J19" s="8"/>
    </row>
    <row r="20" spans="1:10" ht="34.5" customHeight="1" thickBot="1">
      <c r="A20" s="126" t="s">
        <v>684</v>
      </c>
      <c r="B20" s="432">
        <v>9000</v>
      </c>
      <c r="C20" s="36" t="s">
        <v>74</v>
      </c>
      <c r="D20" s="36" t="s">
        <v>75</v>
      </c>
      <c r="E20" s="36" t="s">
        <v>76</v>
      </c>
      <c r="F20" s="36">
        <v>94</v>
      </c>
      <c r="G20" s="36" t="s">
        <v>672</v>
      </c>
      <c r="H20" s="358">
        <v>55930</v>
      </c>
      <c r="I20" s="45"/>
      <c r="J20" s="8"/>
    </row>
    <row r="21" spans="1:10" ht="31.5" customHeight="1" thickBot="1">
      <c r="A21" s="127" t="s">
        <v>77</v>
      </c>
      <c r="B21" s="433"/>
      <c r="C21" s="38" t="s">
        <v>78</v>
      </c>
      <c r="D21" s="38" t="s">
        <v>79</v>
      </c>
      <c r="E21" s="38" t="s">
        <v>76</v>
      </c>
      <c r="F21" s="38">
        <v>94</v>
      </c>
      <c r="G21" s="36" t="s">
        <v>672</v>
      </c>
      <c r="H21" s="361">
        <v>61990</v>
      </c>
      <c r="I21" s="45"/>
      <c r="J21" s="8"/>
    </row>
    <row r="22" spans="1:10" ht="31.5" customHeight="1" thickBot="1">
      <c r="A22" s="126" t="s">
        <v>685</v>
      </c>
      <c r="B22" s="432">
        <v>15000</v>
      </c>
      <c r="C22" s="36" t="s">
        <v>74</v>
      </c>
      <c r="D22" s="36" t="s">
        <v>75</v>
      </c>
      <c r="E22" s="36" t="s">
        <v>76</v>
      </c>
      <c r="F22" s="36">
        <v>100</v>
      </c>
      <c r="G22" s="36" t="s">
        <v>672</v>
      </c>
      <c r="H22" s="359">
        <v>62440</v>
      </c>
      <c r="I22" s="45"/>
      <c r="J22" s="8"/>
    </row>
    <row r="23" spans="1:10" ht="33" customHeight="1" thickBot="1">
      <c r="A23" s="127" t="s">
        <v>80</v>
      </c>
      <c r="B23" s="433"/>
      <c r="C23" s="38" t="s">
        <v>78</v>
      </c>
      <c r="D23" s="38" t="s">
        <v>79</v>
      </c>
      <c r="E23" s="38" t="s">
        <v>76</v>
      </c>
      <c r="F23" s="38">
        <v>100</v>
      </c>
      <c r="G23" s="36" t="s">
        <v>672</v>
      </c>
      <c r="H23" s="364">
        <v>66610</v>
      </c>
      <c r="I23" s="49"/>
      <c r="J23" s="64"/>
    </row>
    <row r="24" spans="1:10" ht="32.25" customHeight="1" thickBot="1">
      <c r="A24" s="126" t="s">
        <v>686</v>
      </c>
      <c r="B24" s="432">
        <v>22500</v>
      </c>
      <c r="C24" s="36" t="s">
        <v>74</v>
      </c>
      <c r="D24" s="36" t="s">
        <v>75</v>
      </c>
      <c r="E24" s="36" t="s">
        <v>76</v>
      </c>
      <c r="F24" s="36">
        <v>124</v>
      </c>
      <c r="G24" s="36" t="s">
        <v>672</v>
      </c>
      <c r="H24" s="359">
        <v>75730</v>
      </c>
      <c r="I24" s="49"/>
      <c r="J24" s="64"/>
    </row>
    <row r="25" spans="1:10" ht="39.75" customHeight="1" thickBot="1">
      <c r="A25" s="127" t="s">
        <v>81</v>
      </c>
      <c r="B25" s="433"/>
      <c r="C25" s="38" t="s">
        <v>78</v>
      </c>
      <c r="D25" s="38" t="s">
        <v>79</v>
      </c>
      <c r="E25" s="38" t="s">
        <v>76</v>
      </c>
      <c r="F25" s="38">
        <v>124</v>
      </c>
      <c r="G25" s="36" t="s">
        <v>672</v>
      </c>
      <c r="H25" s="364">
        <v>98530</v>
      </c>
      <c r="I25" s="49"/>
      <c r="J25" s="64"/>
    </row>
    <row r="26" spans="1:10" ht="32.25" customHeight="1" thickBot="1">
      <c r="A26" s="126" t="s">
        <v>687</v>
      </c>
      <c r="B26" s="432">
        <v>30000</v>
      </c>
      <c r="C26" s="36" t="s">
        <v>74</v>
      </c>
      <c r="D26" s="36" t="s">
        <v>75</v>
      </c>
      <c r="E26" s="36" t="s">
        <v>76</v>
      </c>
      <c r="F26" s="36">
        <v>139</v>
      </c>
      <c r="G26" s="36" t="s">
        <v>672</v>
      </c>
      <c r="H26" s="359">
        <v>108250</v>
      </c>
      <c r="I26" s="49"/>
      <c r="J26" s="64"/>
    </row>
    <row r="27" spans="1:10" ht="39.75" customHeight="1" thickBot="1">
      <c r="A27" s="127" t="s">
        <v>82</v>
      </c>
      <c r="B27" s="433"/>
      <c r="C27" s="38" t="s">
        <v>78</v>
      </c>
      <c r="D27" s="38" t="s">
        <v>79</v>
      </c>
      <c r="E27" s="38" t="s">
        <v>76</v>
      </c>
      <c r="F27" s="38">
        <v>139</v>
      </c>
      <c r="G27" s="36" t="s">
        <v>672</v>
      </c>
      <c r="H27" s="364">
        <v>115120</v>
      </c>
      <c r="I27" s="49"/>
      <c r="J27" s="64"/>
    </row>
    <row r="28" spans="1:10" ht="32.25" customHeight="1" thickBot="1">
      <c r="A28" s="126" t="s">
        <v>688</v>
      </c>
      <c r="B28" s="432">
        <v>36000</v>
      </c>
      <c r="C28" s="36" t="s">
        <v>74</v>
      </c>
      <c r="D28" s="36" t="s">
        <v>75</v>
      </c>
      <c r="E28" s="36" t="s">
        <v>76</v>
      </c>
      <c r="F28" s="36">
        <v>139</v>
      </c>
      <c r="G28" s="36" t="s">
        <v>672</v>
      </c>
      <c r="H28" s="359">
        <v>125890</v>
      </c>
      <c r="I28" s="49"/>
      <c r="J28" s="64"/>
    </row>
    <row r="29" spans="1:10" ht="33" customHeight="1" thickBot="1">
      <c r="A29" s="127" t="s">
        <v>284</v>
      </c>
      <c r="B29" s="433"/>
      <c r="C29" s="38" t="s">
        <v>78</v>
      </c>
      <c r="D29" s="38" t="s">
        <v>79</v>
      </c>
      <c r="E29" s="38" t="s">
        <v>76</v>
      </c>
      <c r="F29" s="38">
        <v>139</v>
      </c>
      <c r="G29" s="36" t="s">
        <v>672</v>
      </c>
      <c r="H29" s="366">
        <v>132490</v>
      </c>
      <c r="I29" s="49"/>
      <c r="J29" s="64"/>
    </row>
    <row r="30" spans="1:10" ht="32.25" customHeight="1" thickBot="1">
      <c r="A30" s="322" t="s">
        <v>430</v>
      </c>
      <c r="B30" s="413">
        <v>45000</v>
      </c>
      <c r="C30" s="314" t="s">
        <v>74</v>
      </c>
      <c r="D30" s="314" t="s">
        <v>75</v>
      </c>
      <c r="E30" s="314" t="s">
        <v>76</v>
      </c>
      <c r="F30" s="314">
        <v>225</v>
      </c>
      <c r="G30" s="314" t="s">
        <v>432</v>
      </c>
      <c r="H30" s="365">
        <v>144060</v>
      </c>
      <c r="I30" s="49"/>
      <c r="J30" s="64"/>
    </row>
    <row r="31" spans="1:10" ht="35.25" customHeight="1" thickBot="1">
      <c r="A31" s="322" t="s">
        <v>469</v>
      </c>
      <c r="B31" s="414"/>
      <c r="C31" s="314" t="s">
        <v>597</v>
      </c>
      <c r="D31" s="314" t="s">
        <v>598</v>
      </c>
      <c r="E31" s="314" t="s">
        <v>76</v>
      </c>
      <c r="F31" s="314">
        <v>225</v>
      </c>
      <c r="G31" s="314" t="s">
        <v>470</v>
      </c>
      <c r="H31" s="365">
        <v>153600</v>
      </c>
      <c r="I31" s="49"/>
      <c r="J31" s="64"/>
    </row>
    <row r="32" spans="1:10" ht="32.25" customHeight="1" thickBot="1">
      <c r="A32" s="322" t="s">
        <v>431</v>
      </c>
      <c r="B32" s="413">
        <v>60000</v>
      </c>
      <c r="C32" s="314" t="s">
        <v>74</v>
      </c>
      <c r="D32" s="314" t="s">
        <v>75</v>
      </c>
      <c r="E32" s="314" t="s">
        <v>76</v>
      </c>
      <c r="F32" s="314">
        <v>261</v>
      </c>
      <c r="G32" s="314" t="s">
        <v>433</v>
      </c>
      <c r="H32" s="365">
        <v>193350</v>
      </c>
      <c r="I32" s="49"/>
      <c r="J32" s="64"/>
    </row>
    <row r="33" spans="1:10" ht="32.25" customHeight="1" thickBot="1">
      <c r="A33" s="322" t="s">
        <v>491</v>
      </c>
      <c r="B33" s="414"/>
      <c r="C33" s="314" t="s">
        <v>599</v>
      </c>
      <c r="D33" s="314" t="s">
        <v>600</v>
      </c>
      <c r="E33" s="314" t="s">
        <v>76</v>
      </c>
      <c r="F33" s="314">
        <v>261</v>
      </c>
      <c r="G33" s="314" t="s">
        <v>471</v>
      </c>
      <c r="H33" s="365">
        <v>206070</v>
      </c>
      <c r="I33" s="48"/>
      <c r="J33" s="64"/>
    </row>
    <row r="34" spans="1:10" ht="32.25" customHeight="1" thickBot="1">
      <c r="A34" s="322" t="s">
        <v>492</v>
      </c>
      <c r="B34" s="323">
        <v>90000</v>
      </c>
      <c r="C34" s="314" t="s">
        <v>74</v>
      </c>
      <c r="D34" s="314" t="s">
        <v>75</v>
      </c>
      <c r="E34" s="314" t="s">
        <v>76</v>
      </c>
      <c r="F34" s="314">
        <v>285</v>
      </c>
      <c r="G34" s="314" t="s">
        <v>434</v>
      </c>
      <c r="H34" s="365">
        <v>223260</v>
      </c>
      <c r="I34" s="48"/>
      <c r="J34" s="64"/>
    </row>
    <row r="35" spans="1:10" ht="32.25" customHeight="1">
      <c r="A35" s="103"/>
      <c r="B35" s="104"/>
      <c r="C35" s="104"/>
      <c r="D35" s="104"/>
      <c r="E35" s="104"/>
      <c r="F35" s="104"/>
      <c r="G35" s="104"/>
      <c r="H35" s="64"/>
      <c r="I35" s="48"/>
      <c r="J35" s="64"/>
    </row>
    <row r="36" spans="1:10" ht="32.25" customHeight="1">
      <c r="A36" s="434" t="s">
        <v>289</v>
      </c>
      <c r="B36" s="434"/>
      <c r="C36" s="434"/>
      <c r="D36" s="434"/>
      <c r="E36" s="434"/>
      <c r="F36" s="434"/>
      <c r="G36" s="434"/>
      <c r="H36" s="434"/>
      <c r="I36" s="48"/>
      <c r="J36" s="64"/>
    </row>
    <row r="37" spans="1:10" ht="32.25" customHeight="1" thickBot="1">
      <c r="A37" s="214"/>
      <c r="B37" s="214"/>
      <c r="C37" s="214"/>
      <c r="D37" s="214"/>
      <c r="E37" s="214"/>
      <c r="F37" s="214"/>
      <c r="G37" s="214"/>
      <c r="H37" s="214"/>
      <c r="I37" s="48"/>
      <c r="J37" s="64"/>
    </row>
    <row r="38" spans="1:10" ht="37.5" customHeight="1">
      <c r="A38" s="435" t="s">
        <v>49</v>
      </c>
      <c r="B38" s="436"/>
      <c r="C38" s="436"/>
      <c r="D38" s="436"/>
      <c r="E38" s="437"/>
      <c r="F38" s="231" t="s">
        <v>382</v>
      </c>
      <c r="G38" s="231" t="s">
        <v>52</v>
      </c>
      <c r="H38" s="367" t="s">
        <v>589</v>
      </c>
      <c r="I38" s="48"/>
      <c r="J38" s="64"/>
    </row>
    <row r="39" spans="1:10" ht="35.25" customHeight="1">
      <c r="A39" s="438" t="s">
        <v>696</v>
      </c>
      <c r="B39" s="439"/>
      <c r="C39" s="439"/>
      <c r="D39" s="439"/>
      <c r="E39" s="439"/>
      <c r="F39" s="41">
        <v>16</v>
      </c>
      <c r="G39" s="37" t="s">
        <v>472</v>
      </c>
      <c r="H39" s="362">
        <v>7111</v>
      </c>
      <c r="I39" s="48"/>
      <c r="J39" s="64"/>
    </row>
    <row r="40" spans="1:10" ht="34.5" customHeight="1">
      <c r="A40" s="438" t="s">
        <v>692</v>
      </c>
      <c r="B40" s="439"/>
      <c r="C40" s="439"/>
      <c r="D40" s="439"/>
      <c r="E40" s="439"/>
      <c r="F40" s="41">
        <v>15</v>
      </c>
      <c r="G40" s="37" t="s">
        <v>472</v>
      </c>
      <c r="H40" s="362">
        <v>5629</v>
      </c>
      <c r="I40" s="48"/>
      <c r="J40" s="64"/>
    </row>
    <row r="41" spans="1:10" ht="31.5" customHeight="1">
      <c r="A41" s="438" t="s">
        <v>697</v>
      </c>
      <c r="B41" s="439"/>
      <c r="C41" s="439"/>
      <c r="D41" s="439"/>
      <c r="E41" s="439"/>
      <c r="F41" s="41">
        <v>16</v>
      </c>
      <c r="G41" s="37" t="s">
        <v>472</v>
      </c>
      <c r="H41" s="362">
        <v>10395</v>
      </c>
      <c r="I41" s="45"/>
      <c r="J41" s="8"/>
    </row>
    <row r="42" spans="1:10" ht="53.25" hidden="1" customHeight="1">
      <c r="A42" s="444"/>
      <c r="B42" s="445"/>
      <c r="C42" s="445"/>
      <c r="D42" s="445"/>
      <c r="E42" s="446"/>
      <c r="F42" s="326"/>
      <c r="G42" s="37"/>
      <c r="H42" s="368"/>
      <c r="I42" s="8"/>
      <c r="J42" s="8"/>
    </row>
    <row r="43" spans="1:10" ht="33" customHeight="1" thickBot="1">
      <c r="A43" s="441" t="s">
        <v>303</v>
      </c>
      <c r="B43" s="442"/>
      <c r="C43" s="442"/>
      <c r="D43" s="442"/>
      <c r="E43" s="442"/>
      <c r="F43" s="40">
        <v>11</v>
      </c>
      <c r="G43" s="38" t="s">
        <v>412</v>
      </c>
      <c r="H43" s="361">
        <v>3720</v>
      </c>
      <c r="I43" s="8"/>
      <c r="J43" s="64"/>
    </row>
    <row r="44" spans="1:10" ht="33" hidden="1" customHeight="1">
      <c r="A44" s="228"/>
      <c r="B44" s="228"/>
      <c r="C44" s="228"/>
      <c r="D44" s="228"/>
      <c r="E44" s="228"/>
      <c r="F44" s="122"/>
      <c r="G44" s="117"/>
      <c r="H44" s="229"/>
      <c r="I44" s="8"/>
      <c r="J44" s="64"/>
    </row>
    <row r="45" spans="1:10" ht="33" hidden="1" customHeight="1">
      <c r="A45" s="105"/>
      <c r="B45" s="105"/>
      <c r="C45" s="105"/>
      <c r="D45" s="105"/>
      <c r="E45" s="105"/>
      <c r="F45" s="106"/>
      <c r="G45" s="104"/>
      <c r="H45" s="64"/>
      <c r="I45" s="8"/>
      <c r="J45" s="64"/>
    </row>
    <row r="46" spans="1:10" ht="44.25" hidden="1" customHeight="1">
      <c r="A46" s="427" t="s">
        <v>379</v>
      </c>
      <c r="B46" s="428"/>
      <c r="C46" s="428"/>
      <c r="D46" s="428"/>
      <c r="E46" s="428"/>
      <c r="F46" s="428"/>
      <c r="G46" s="428"/>
      <c r="H46" s="428"/>
      <c r="I46" s="8"/>
      <c r="J46" s="64"/>
    </row>
    <row r="47" spans="1:10" ht="14.25" hidden="1" customHeight="1">
      <c r="A47" s="211"/>
      <c r="B47" s="210"/>
      <c r="C47" s="210"/>
      <c r="D47" s="210"/>
      <c r="E47" s="210"/>
      <c r="F47" s="210"/>
      <c r="G47" s="210"/>
      <c r="H47" s="210"/>
      <c r="I47" s="8"/>
      <c r="J47" s="64"/>
    </row>
    <row r="48" spans="1:10" ht="15" hidden="1" customHeight="1">
      <c r="A48" s="426" t="s">
        <v>533</v>
      </c>
      <c r="B48" s="426"/>
      <c r="C48" s="426"/>
      <c r="D48" s="426"/>
      <c r="E48" s="426"/>
      <c r="F48" s="426"/>
      <c r="G48" s="426"/>
      <c r="H48" s="426"/>
      <c r="I48" s="8"/>
      <c r="J48" s="64"/>
    </row>
    <row r="49" spans="1:11" ht="46.5" customHeight="1">
      <c r="A49" s="447" t="s">
        <v>384</v>
      </c>
      <c r="B49" s="448"/>
      <c r="C49" s="448"/>
      <c r="D49" s="448"/>
      <c r="E49" s="448"/>
      <c r="F49" s="448"/>
      <c r="G49" s="448"/>
      <c r="H49" s="448"/>
      <c r="I49" s="8"/>
      <c r="J49" s="64"/>
    </row>
    <row r="50" spans="1:11" ht="187.5" customHeight="1">
      <c r="A50" s="426" t="s">
        <v>689</v>
      </c>
      <c r="B50" s="431"/>
      <c r="C50" s="431"/>
      <c r="D50" s="431"/>
      <c r="E50" s="431"/>
      <c r="F50" s="431"/>
      <c r="G50" s="431"/>
      <c r="H50" s="431"/>
      <c r="J50" s="8"/>
    </row>
    <row r="51" spans="1:11" ht="62.25" customHeight="1">
      <c r="A51" s="426" t="s">
        <v>413</v>
      </c>
      <c r="B51" s="426"/>
      <c r="C51" s="426"/>
      <c r="D51" s="426"/>
      <c r="E51" s="426"/>
      <c r="F51" s="426"/>
      <c r="G51" s="426"/>
      <c r="H51" s="426"/>
      <c r="J51" s="8"/>
    </row>
    <row r="52" spans="1:11" ht="50.25" hidden="1" customHeight="1">
      <c r="A52" s="210"/>
      <c r="B52" s="210"/>
      <c r="C52" s="210"/>
      <c r="D52" s="210"/>
      <c r="E52" s="210"/>
      <c r="F52" s="210"/>
      <c r="G52" s="210"/>
      <c r="H52" s="210"/>
      <c r="J52" s="8"/>
      <c r="K52" t="s">
        <v>288</v>
      </c>
    </row>
    <row r="53" spans="1:11" ht="70.5" customHeight="1">
      <c r="A53" s="426" t="s">
        <v>694</v>
      </c>
      <c r="B53" s="426"/>
      <c r="C53" s="426"/>
      <c r="D53" s="426"/>
      <c r="E53" s="426"/>
      <c r="F53" s="426"/>
      <c r="G53" s="426"/>
      <c r="H53" s="426"/>
      <c r="J53" s="8"/>
    </row>
    <row r="54" spans="1:11" ht="53.25" hidden="1" customHeight="1">
      <c r="A54" s="210"/>
      <c r="B54" s="210"/>
      <c r="C54" s="210"/>
      <c r="D54" s="210"/>
      <c r="E54" s="210"/>
      <c r="F54" s="210"/>
      <c r="G54" s="210"/>
      <c r="H54" s="210"/>
    </row>
    <row r="55" spans="1:11" ht="48" customHeight="1">
      <c r="A55" s="428" t="s">
        <v>368</v>
      </c>
      <c r="B55" s="428"/>
      <c r="C55" s="428"/>
      <c r="D55" s="428"/>
      <c r="E55" s="428"/>
      <c r="F55" s="428"/>
      <c r="G55" s="428"/>
      <c r="H55" s="428"/>
    </row>
    <row r="56" spans="1:11" ht="54" customHeight="1">
      <c r="A56" s="289" t="s">
        <v>561</v>
      </c>
      <c r="B56" s="289"/>
      <c r="C56" s="289"/>
      <c r="D56" s="289"/>
      <c r="E56" s="289" t="s">
        <v>562</v>
      </c>
      <c r="F56" s="289"/>
      <c r="G56" s="289"/>
      <c r="H56" s="289"/>
    </row>
    <row r="57" spans="1:11" ht="30" customHeight="1">
      <c r="A57" s="289" t="s">
        <v>563</v>
      </c>
      <c r="B57" s="289"/>
      <c r="C57" s="289"/>
      <c r="D57" s="289"/>
      <c r="E57" s="289" t="s">
        <v>564</v>
      </c>
      <c r="F57" s="289"/>
      <c r="G57" s="289"/>
      <c r="H57" s="289"/>
    </row>
    <row r="58" spans="1:11" ht="32.25" customHeight="1">
      <c r="A58" s="289" t="s">
        <v>563</v>
      </c>
      <c r="B58" s="289"/>
      <c r="C58" s="289"/>
      <c r="D58" s="289"/>
      <c r="E58" s="289" t="s">
        <v>565</v>
      </c>
      <c r="F58" s="289"/>
      <c r="G58" s="289"/>
      <c r="H58" s="289"/>
    </row>
    <row r="59" spans="1:11" ht="35.25" customHeight="1">
      <c r="A59" s="289" t="s">
        <v>566</v>
      </c>
      <c r="B59" s="289"/>
      <c r="C59" s="289"/>
      <c r="D59" s="289"/>
      <c r="E59" s="289" t="s">
        <v>567</v>
      </c>
      <c r="F59" s="289"/>
      <c r="G59" s="289"/>
      <c r="H59" s="289"/>
    </row>
    <row r="60" spans="1:11" ht="26.1" customHeight="1">
      <c r="A60" s="289" t="s">
        <v>568</v>
      </c>
      <c r="B60" s="289"/>
      <c r="C60" s="289"/>
      <c r="D60" s="289"/>
      <c r="E60" s="289" t="s">
        <v>557</v>
      </c>
      <c r="F60" s="289"/>
      <c r="G60" s="289"/>
      <c r="H60" s="289"/>
    </row>
    <row r="61" spans="1:11" ht="26.1" customHeight="1">
      <c r="A61" s="289" t="s">
        <v>569</v>
      </c>
      <c r="B61" s="289"/>
      <c r="C61" s="289"/>
      <c r="D61" s="289"/>
      <c r="E61" s="289" t="s">
        <v>559</v>
      </c>
      <c r="F61" s="289"/>
      <c r="G61" s="289"/>
      <c r="H61" s="289"/>
    </row>
    <row r="62" spans="1:11" ht="26.1" customHeight="1">
      <c r="A62" s="289" t="s">
        <v>569</v>
      </c>
      <c r="B62" s="289"/>
      <c r="C62" s="289"/>
      <c r="D62" s="289"/>
      <c r="E62" s="289" t="s">
        <v>570</v>
      </c>
      <c r="F62" s="289"/>
      <c r="G62" s="289"/>
      <c r="H62" s="289"/>
    </row>
    <row r="63" spans="1:11" ht="25.5" customHeight="1">
      <c r="A63" s="289" t="s">
        <v>571</v>
      </c>
      <c r="B63" s="289"/>
      <c r="C63" s="289"/>
      <c r="D63" s="289"/>
      <c r="E63" s="289" t="s">
        <v>547</v>
      </c>
      <c r="F63" s="289"/>
      <c r="G63" s="289"/>
      <c r="H63" s="289"/>
    </row>
    <row r="64" spans="1:11" ht="25.5" hidden="1" customHeight="1">
      <c r="A64" s="210"/>
      <c r="B64" s="210"/>
      <c r="C64" s="210"/>
      <c r="D64" s="210"/>
      <c r="E64" s="210"/>
      <c r="F64" s="210"/>
      <c r="G64" s="210"/>
      <c r="H64" s="210"/>
    </row>
    <row r="65" spans="1:8" ht="25.5" hidden="1" customHeight="1">
      <c r="A65" s="443"/>
      <c r="B65" s="443"/>
      <c r="C65" s="443"/>
      <c r="D65" s="443"/>
      <c r="E65" s="443"/>
      <c r="F65" s="443"/>
      <c r="G65" s="443"/>
      <c r="H65" s="443"/>
    </row>
    <row r="66" spans="1:8" ht="25.5" hidden="1" customHeight="1">
      <c r="A66" s="210"/>
      <c r="B66" s="210"/>
      <c r="C66" s="210"/>
      <c r="D66" s="210"/>
      <c r="E66" s="210"/>
      <c r="F66" s="210"/>
      <c r="G66" s="210"/>
      <c r="H66" s="210"/>
    </row>
    <row r="67" spans="1:8" ht="53.25" hidden="1" customHeight="1">
      <c r="A67" s="422" t="s">
        <v>630</v>
      </c>
      <c r="B67" s="422"/>
      <c r="C67" s="422"/>
      <c r="D67" s="422"/>
      <c r="E67" s="422"/>
      <c r="F67" s="422"/>
      <c r="G67" s="422"/>
      <c r="H67" s="422"/>
    </row>
    <row r="68" spans="1:8" ht="11.25" hidden="1" customHeight="1">
      <c r="A68" s="210"/>
      <c r="B68" s="210"/>
      <c r="C68" s="210"/>
      <c r="D68" s="210"/>
      <c r="E68" s="210"/>
      <c r="F68" s="210"/>
      <c r="G68" s="210"/>
      <c r="H68" s="210"/>
    </row>
    <row r="69" spans="1:8" ht="55.5" customHeight="1">
      <c r="A69" s="440" t="s">
        <v>542</v>
      </c>
      <c r="B69" s="422"/>
      <c r="C69" s="422"/>
      <c r="D69" s="422"/>
      <c r="E69" s="422"/>
      <c r="F69" s="422"/>
      <c r="G69" s="422"/>
      <c r="H69" s="422"/>
    </row>
    <row r="70" spans="1:8" ht="62.25" customHeight="1">
      <c r="A70" s="422" t="s">
        <v>698</v>
      </c>
      <c r="B70" s="422"/>
      <c r="C70" s="422"/>
      <c r="D70" s="422"/>
      <c r="E70" s="422"/>
      <c r="F70" s="422"/>
      <c r="G70" s="422"/>
      <c r="H70" s="422"/>
    </row>
    <row r="71" spans="1:8" ht="85.5" customHeight="1">
      <c r="A71" s="422" t="s">
        <v>695</v>
      </c>
      <c r="B71" s="422"/>
      <c r="C71" s="422"/>
      <c r="D71" s="422"/>
      <c r="E71" s="422"/>
      <c r="F71" s="422"/>
      <c r="G71" s="422"/>
      <c r="H71" s="422"/>
    </row>
    <row r="72" spans="1:8" ht="26.1" customHeight="1">
      <c r="A72" s="424"/>
      <c r="B72" s="424"/>
      <c r="C72" s="424"/>
      <c r="D72" s="424"/>
      <c r="E72" s="424"/>
      <c r="F72" s="424"/>
      <c r="G72" s="424"/>
      <c r="H72" s="424"/>
    </row>
    <row r="73" spans="1:8" ht="26.1" customHeight="1"/>
    <row r="297" spans="1:1">
      <c r="A297" s="65"/>
    </row>
    <row r="298" spans="1:1">
      <c r="A298" s="65"/>
    </row>
    <row r="299" spans="1:1">
      <c r="A299" s="65"/>
    </row>
    <row r="300" spans="1:1" ht="23.25" customHeight="1">
      <c r="A300" s="66"/>
    </row>
    <row r="301" spans="1:1" ht="3.75" customHeight="1">
      <c r="A301" s="67"/>
    </row>
    <row r="302" spans="1:1">
      <c r="A302" s="423"/>
    </row>
    <row r="303" spans="1:1">
      <c r="A303" s="423"/>
    </row>
    <row r="304" spans="1:1">
      <c r="A304" s="69"/>
    </row>
    <row r="305" spans="1:1" ht="20.25">
      <c r="A305" s="70"/>
    </row>
    <row r="306" spans="1:1" ht="20.25">
      <c r="A306" s="70"/>
    </row>
    <row r="307" spans="1:1" ht="20.25">
      <c r="A307" s="70"/>
    </row>
    <row r="308" spans="1:1" ht="20.25">
      <c r="A308" s="70"/>
    </row>
    <row r="309" spans="1:1" ht="20.25">
      <c r="A309" s="70"/>
    </row>
    <row r="310" spans="1:1" ht="20.25">
      <c r="A310" s="70"/>
    </row>
    <row r="311" spans="1:1" ht="20.25">
      <c r="A311" s="70"/>
    </row>
    <row r="312" spans="1:1" ht="20.25">
      <c r="A312" s="71"/>
    </row>
    <row r="313" spans="1:1" ht="20.25">
      <c r="A313" s="71"/>
    </row>
    <row r="314" spans="1:1" ht="20.25">
      <c r="A314" s="71"/>
    </row>
    <row r="315" spans="1:1" ht="20.25">
      <c r="A315" s="71"/>
    </row>
    <row r="316" spans="1:1" ht="20.25">
      <c r="A316" s="71"/>
    </row>
    <row r="317" spans="1:1" ht="20.25">
      <c r="A317" s="71"/>
    </row>
    <row r="318" spans="1:1" ht="20.25">
      <c r="A318" s="71"/>
    </row>
    <row r="319" spans="1:1" ht="20.25">
      <c r="A319" s="71"/>
    </row>
    <row r="320" spans="1:1" ht="20.25">
      <c r="A320" s="71"/>
    </row>
    <row r="321" spans="1:1" ht="20.25">
      <c r="A321" s="71"/>
    </row>
    <row r="322" spans="1:1" ht="20.25">
      <c r="A322" s="71"/>
    </row>
    <row r="323" spans="1:1">
      <c r="A323" s="65"/>
    </row>
    <row r="324" spans="1:1">
      <c r="A324" s="65"/>
    </row>
    <row r="325" spans="1:1" ht="15.75">
      <c r="A325" s="68"/>
    </row>
    <row r="326" spans="1:1" ht="20.25">
      <c r="A326" s="72"/>
    </row>
    <row r="327" spans="1:1" ht="20.25">
      <c r="A327" s="72"/>
    </row>
    <row r="328" spans="1:1" ht="20.25">
      <c r="A328" s="72"/>
    </row>
    <row r="329" spans="1:1" ht="20.25">
      <c r="A329" s="72"/>
    </row>
    <row r="330" spans="1:1" ht="20.25">
      <c r="A330" s="72"/>
    </row>
    <row r="331" spans="1:1" ht="20.25">
      <c r="A331" s="72"/>
    </row>
  </sheetData>
  <mergeCells count="40">
    <mergeCell ref="F12:F13"/>
    <mergeCell ref="C12:D12"/>
    <mergeCell ref="A9:H9"/>
    <mergeCell ref="G12:G13"/>
    <mergeCell ref="E12:E13"/>
    <mergeCell ref="A10:H10"/>
    <mergeCell ref="H12:H13"/>
    <mergeCell ref="A12:A13"/>
    <mergeCell ref="B12:B13"/>
    <mergeCell ref="A302:A303"/>
    <mergeCell ref="A69:H69"/>
    <mergeCell ref="A71:H71"/>
    <mergeCell ref="A72:H72"/>
    <mergeCell ref="A41:E41"/>
    <mergeCell ref="A43:E43"/>
    <mergeCell ref="A53:H53"/>
    <mergeCell ref="A55:H55"/>
    <mergeCell ref="A65:H65"/>
    <mergeCell ref="A42:E42"/>
    <mergeCell ref="A49:H49"/>
    <mergeCell ref="A70:H70"/>
    <mergeCell ref="A46:H46"/>
    <mergeCell ref="A48:H48"/>
    <mergeCell ref="A51:H51"/>
    <mergeCell ref="B14:B15"/>
    <mergeCell ref="A50:H50"/>
    <mergeCell ref="A67:H67"/>
    <mergeCell ref="B28:B29"/>
    <mergeCell ref="B16:B17"/>
    <mergeCell ref="B18:B19"/>
    <mergeCell ref="B20:B21"/>
    <mergeCell ref="B22:B23"/>
    <mergeCell ref="B24:B25"/>
    <mergeCell ref="B26:B27"/>
    <mergeCell ref="B30:B31"/>
    <mergeCell ref="B32:B33"/>
    <mergeCell ref="A36:H36"/>
    <mergeCell ref="A38:E38"/>
    <mergeCell ref="A39:E39"/>
    <mergeCell ref="A40:E40"/>
  </mergeCells>
  <phoneticPr fontId="15" type="noConversion"/>
  <printOptions horizontalCentered="1"/>
  <pageMargins left="0" right="0" top="0" bottom="0" header="0" footer="0"/>
  <pageSetup paperSize="9"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7"/>
  <sheetViews>
    <sheetView view="pageBreakPreview" zoomScale="55" zoomScaleNormal="60" zoomScaleSheetLayoutView="55" zoomScalePageLayoutView="40" workbookViewId="0">
      <selection activeCell="G6" sqref="G6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5.28515625" customWidth="1"/>
    <col min="10" max="10" width="34.140625" customWidth="1"/>
    <col min="11" max="11" width="17.85546875" bestFit="1" customWidth="1"/>
  </cols>
  <sheetData>
    <row r="1" spans="1:10" ht="14.25" customHeight="1"/>
    <row r="2" spans="1:10" ht="23.25">
      <c r="B2" s="400" t="s">
        <v>715</v>
      </c>
      <c r="C2" s="6"/>
      <c r="D2" s="6"/>
      <c r="E2" s="6"/>
      <c r="F2" s="348"/>
      <c r="G2" s="348"/>
    </row>
    <row r="3" spans="1:10" ht="20.100000000000001" customHeight="1">
      <c r="B3" s="400" t="s">
        <v>716</v>
      </c>
      <c r="C3" s="6"/>
      <c r="D3" s="6"/>
      <c r="E3" s="6"/>
      <c r="F3" s="348"/>
      <c r="G3" s="396"/>
    </row>
    <row r="4" spans="1:10" ht="23.25">
      <c r="B4" s="400" t="s">
        <v>717</v>
      </c>
      <c r="C4" s="6"/>
      <c r="D4" s="6"/>
      <c r="E4" s="6"/>
      <c r="F4" s="3"/>
      <c r="G4" s="3"/>
      <c r="H4" s="8"/>
    </row>
    <row r="5" spans="1:10" ht="23.25">
      <c r="A5" s="3"/>
      <c r="B5" s="225"/>
      <c r="C5" s="225"/>
      <c r="D5" s="226"/>
      <c r="E5" s="227"/>
      <c r="F5" s="226"/>
      <c r="G5" s="226"/>
      <c r="H5" s="348"/>
    </row>
    <row r="6" spans="1:10" ht="26.25">
      <c r="A6" s="3"/>
      <c r="B6" s="349"/>
      <c r="C6" s="3"/>
      <c r="D6" s="3"/>
      <c r="E6" s="3"/>
      <c r="F6" s="3"/>
      <c r="G6" s="397">
        <v>41353</v>
      </c>
      <c r="H6" s="348"/>
    </row>
    <row r="7" spans="1:10" ht="35.25" customHeight="1">
      <c r="A7" s="224" t="s">
        <v>56</v>
      </c>
      <c r="B7" s="224"/>
      <c r="C7" s="224"/>
      <c r="D7" s="224"/>
      <c r="E7" s="224"/>
      <c r="F7" s="224"/>
      <c r="G7" s="224"/>
      <c r="H7" s="224"/>
      <c r="I7" s="8"/>
      <c r="J7" s="8"/>
    </row>
    <row r="8" spans="1:10" ht="23.25" customHeight="1" thickBot="1">
      <c r="A8" s="224"/>
      <c r="B8" s="224"/>
      <c r="C8" s="224"/>
      <c r="D8" s="224"/>
      <c r="E8" s="224"/>
      <c r="F8" s="224"/>
      <c r="G8" s="224"/>
      <c r="H8" s="224"/>
      <c r="I8" s="8"/>
      <c r="J8" s="8"/>
    </row>
    <row r="9" spans="1:10" ht="40.5" customHeight="1">
      <c r="A9" s="453" t="s">
        <v>49</v>
      </c>
      <c r="B9" s="455" t="s">
        <v>50</v>
      </c>
      <c r="C9" s="449" t="s">
        <v>51</v>
      </c>
      <c r="D9" s="450"/>
      <c r="E9" s="406" t="s">
        <v>616</v>
      </c>
      <c r="F9" s="406" t="s">
        <v>382</v>
      </c>
      <c r="G9" s="406" t="s">
        <v>52</v>
      </c>
      <c r="H9" s="451" t="s">
        <v>589</v>
      </c>
      <c r="I9" s="45"/>
      <c r="J9" s="8"/>
    </row>
    <row r="10" spans="1:10" ht="26.1" customHeight="1" thickBot="1">
      <c r="A10" s="454"/>
      <c r="B10" s="456"/>
      <c r="C10" s="113" t="s">
        <v>54</v>
      </c>
      <c r="D10" s="113" t="s">
        <v>55</v>
      </c>
      <c r="E10" s="407"/>
      <c r="F10" s="407"/>
      <c r="G10" s="407"/>
      <c r="H10" s="452"/>
      <c r="I10" s="45"/>
      <c r="J10" s="8"/>
    </row>
    <row r="11" spans="1:10" ht="31.5" customHeight="1">
      <c r="A11" s="298" t="s">
        <v>621</v>
      </c>
      <c r="B11" s="299">
        <v>7500</v>
      </c>
      <c r="C11" s="37" t="s">
        <v>646</v>
      </c>
      <c r="D11" s="37" t="s">
        <v>647</v>
      </c>
      <c r="E11" s="37" t="s">
        <v>64</v>
      </c>
      <c r="F11" s="37">
        <v>40</v>
      </c>
      <c r="G11" s="37" t="s">
        <v>614</v>
      </c>
      <c r="H11" s="369">
        <v>29072</v>
      </c>
      <c r="I11" s="45"/>
      <c r="J11" s="8"/>
    </row>
    <row r="12" spans="1:10" ht="31.5" customHeight="1">
      <c r="A12" s="298" t="s">
        <v>622</v>
      </c>
      <c r="B12" s="299">
        <v>10000</v>
      </c>
      <c r="C12" s="37" t="s">
        <v>646</v>
      </c>
      <c r="D12" s="37" t="s">
        <v>647</v>
      </c>
      <c r="E12" s="37" t="s">
        <v>64</v>
      </c>
      <c r="F12" s="37">
        <v>63</v>
      </c>
      <c r="G12" s="37" t="s">
        <v>615</v>
      </c>
      <c r="H12" s="369">
        <v>39171</v>
      </c>
      <c r="I12" s="45"/>
      <c r="J12" s="8"/>
    </row>
    <row r="13" spans="1:10" ht="31.5" customHeight="1" thickBot="1">
      <c r="A13" s="300" t="s">
        <v>623</v>
      </c>
      <c r="B13" s="294">
        <v>12000</v>
      </c>
      <c r="C13" s="37" t="s">
        <v>646</v>
      </c>
      <c r="D13" s="37" t="s">
        <v>647</v>
      </c>
      <c r="E13" s="38" t="s">
        <v>64</v>
      </c>
      <c r="F13" s="38">
        <v>63</v>
      </c>
      <c r="G13" s="38" t="s">
        <v>615</v>
      </c>
      <c r="H13" s="370">
        <v>44913</v>
      </c>
      <c r="I13" s="45"/>
      <c r="J13" s="8"/>
    </row>
    <row r="14" spans="1:10" ht="31.5" customHeight="1">
      <c r="A14" s="93"/>
      <c r="B14" s="296"/>
      <c r="C14" s="117"/>
      <c r="D14" s="117"/>
      <c r="E14" s="117"/>
      <c r="F14" s="297"/>
      <c r="G14" s="297"/>
      <c r="H14" s="229"/>
      <c r="I14" s="8"/>
      <c r="J14" s="8"/>
    </row>
    <row r="15" spans="1:10" ht="35.25" customHeight="1">
      <c r="A15" s="224" t="s">
        <v>72</v>
      </c>
      <c r="B15" s="224"/>
      <c r="C15" s="224"/>
      <c r="D15" s="224"/>
      <c r="E15" s="224"/>
      <c r="F15" s="224"/>
      <c r="G15" s="224"/>
      <c r="H15" s="224"/>
      <c r="I15" s="8"/>
      <c r="J15" s="8"/>
    </row>
    <row r="16" spans="1:10" ht="23.25" customHeight="1" thickBot="1">
      <c r="A16" s="224"/>
      <c r="B16" s="224"/>
      <c r="C16" s="224"/>
      <c r="D16" s="224"/>
      <c r="E16" s="224"/>
      <c r="F16" s="224"/>
      <c r="G16" s="224"/>
      <c r="H16" s="224"/>
      <c r="I16" s="8"/>
      <c r="J16" s="8"/>
    </row>
    <row r="17" spans="1:11" ht="40.5" customHeight="1">
      <c r="A17" s="453" t="s">
        <v>49</v>
      </c>
      <c r="B17" s="455" t="s">
        <v>50</v>
      </c>
      <c r="C17" s="449" t="s">
        <v>51</v>
      </c>
      <c r="D17" s="450"/>
      <c r="E17" s="406" t="s">
        <v>616</v>
      </c>
      <c r="F17" s="406" t="s">
        <v>382</v>
      </c>
      <c r="G17" s="406" t="s">
        <v>52</v>
      </c>
      <c r="H17" s="451" t="s">
        <v>589</v>
      </c>
      <c r="I17" s="45"/>
      <c r="J17" s="8"/>
    </row>
    <row r="18" spans="1:11" ht="26.1" customHeight="1" thickBot="1">
      <c r="A18" s="454"/>
      <c r="B18" s="456"/>
      <c r="C18" s="113" t="s">
        <v>54</v>
      </c>
      <c r="D18" s="113" t="s">
        <v>55</v>
      </c>
      <c r="E18" s="407"/>
      <c r="F18" s="407"/>
      <c r="G18" s="407"/>
      <c r="H18" s="452"/>
      <c r="I18" s="45"/>
      <c r="J18" s="8"/>
    </row>
    <row r="19" spans="1:11" ht="31.5" customHeight="1">
      <c r="A19" s="298" t="s">
        <v>624</v>
      </c>
      <c r="B19" s="299">
        <v>22000</v>
      </c>
      <c r="C19" s="37" t="s">
        <v>648</v>
      </c>
      <c r="D19" s="37" t="s">
        <v>649</v>
      </c>
      <c r="E19" s="37" t="s">
        <v>76</v>
      </c>
      <c r="F19" s="37">
        <v>136</v>
      </c>
      <c r="G19" s="37" t="s">
        <v>672</v>
      </c>
      <c r="H19" s="362">
        <v>94327</v>
      </c>
      <c r="I19" s="45"/>
      <c r="J19" s="8"/>
    </row>
    <row r="20" spans="1:11" ht="31.5" customHeight="1">
      <c r="A20" s="298" t="s">
        <v>625</v>
      </c>
      <c r="B20" s="299">
        <v>30000</v>
      </c>
      <c r="C20" s="37" t="s">
        <v>648</v>
      </c>
      <c r="D20" s="37" t="s">
        <v>649</v>
      </c>
      <c r="E20" s="37" t="s">
        <v>76</v>
      </c>
      <c r="F20" s="37">
        <f>63*3</f>
        <v>189</v>
      </c>
      <c r="G20" s="37" t="s">
        <v>628</v>
      </c>
      <c r="H20" s="362">
        <v>117513</v>
      </c>
      <c r="I20" s="45"/>
      <c r="J20" s="8"/>
    </row>
    <row r="21" spans="1:11" ht="31.5" customHeight="1" thickBot="1">
      <c r="A21" s="300" t="s">
        <v>626</v>
      </c>
      <c r="B21" s="294">
        <v>36000</v>
      </c>
      <c r="C21" s="37" t="s">
        <v>648</v>
      </c>
      <c r="D21" s="37" t="s">
        <v>649</v>
      </c>
      <c r="E21" s="38" t="s">
        <v>76</v>
      </c>
      <c r="F21" s="38">
        <f>63*3</f>
        <v>189</v>
      </c>
      <c r="G21" s="38" t="s">
        <v>627</v>
      </c>
      <c r="H21" s="361">
        <v>134739</v>
      </c>
      <c r="I21" s="45"/>
      <c r="J21" s="8"/>
    </row>
    <row r="22" spans="1:11" ht="14.25" customHeight="1">
      <c r="A22" s="103"/>
      <c r="B22" s="104"/>
      <c r="C22" s="104"/>
      <c r="D22" s="104"/>
      <c r="E22" s="104"/>
      <c r="F22" s="104"/>
      <c r="G22" s="104"/>
      <c r="H22" s="64"/>
      <c r="I22" s="48"/>
      <c r="J22" s="64"/>
    </row>
    <row r="23" spans="1:11" ht="24" customHeight="1">
      <c r="A23" s="228"/>
      <c r="B23" s="228"/>
      <c r="C23" s="228"/>
      <c r="D23" s="228"/>
      <c r="E23" s="228"/>
      <c r="F23" s="122"/>
      <c r="G23" s="117"/>
      <c r="H23" s="229"/>
      <c r="I23" s="8"/>
      <c r="J23" s="64"/>
    </row>
    <row r="24" spans="1:11" ht="15" hidden="1" customHeight="1">
      <c r="A24" s="105"/>
      <c r="B24" s="105"/>
      <c r="C24" s="105"/>
      <c r="D24" s="105"/>
      <c r="E24" s="105"/>
      <c r="F24" s="106"/>
      <c r="G24" s="104"/>
      <c r="H24" s="64"/>
      <c r="I24" s="8"/>
      <c r="J24" s="64"/>
    </row>
    <row r="25" spans="1:11" ht="25.5" customHeight="1">
      <c r="A25" s="427" t="s">
        <v>379</v>
      </c>
      <c r="B25" s="428"/>
      <c r="C25" s="428"/>
      <c r="D25" s="428"/>
      <c r="E25" s="428"/>
      <c r="F25" s="428"/>
      <c r="G25" s="428"/>
      <c r="H25" s="428"/>
      <c r="J25" s="8"/>
    </row>
    <row r="26" spans="1:11" ht="54.75" customHeight="1">
      <c r="A26" s="458" t="s">
        <v>699</v>
      </c>
      <c r="B26" s="459"/>
      <c r="C26" s="459"/>
      <c r="D26" s="459"/>
      <c r="E26" s="459"/>
      <c r="F26" s="459"/>
      <c r="G26" s="459"/>
      <c r="H26" s="459"/>
      <c r="J26" s="8"/>
    </row>
    <row r="27" spans="1:11" ht="72.75" customHeight="1">
      <c r="A27" s="457" t="s">
        <v>707</v>
      </c>
      <c r="B27" s="457"/>
      <c r="C27" s="457"/>
      <c r="D27" s="457"/>
      <c r="E27" s="457"/>
      <c r="F27" s="457"/>
      <c r="G27" s="457"/>
      <c r="H27" s="457"/>
      <c r="J27" s="8"/>
      <c r="K27" t="s">
        <v>288</v>
      </c>
    </row>
    <row r="28" spans="1:11" ht="31.5" customHeight="1">
      <c r="A28" s="457"/>
      <c r="B28" s="457"/>
      <c r="C28" s="457"/>
      <c r="D28" s="457"/>
      <c r="E28" s="457"/>
      <c r="F28" s="457"/>
      <c r="G28" s="457"/>
      <c r="H28" s="457"/>
      <c r="J28" s="8"/>
    </row>
    <row r="29" spans="1:11" ht="26.1" customHeight="1">
      <c r="A29" s="295"/>
      <c r="B29" s="295"/>
      <c r="C29" s="295"/>
      <c r="D29" s="295"/>
      <c r="E29" s="295"/>
      <c r="F29" s="295"/>
      <c r="G29" s="295"/>
      <c r="H29" s="295"/>
    </row>
    <row r="30" spans="1:11" ht="26.1" customHeight="1">
      <c r="A30" s="457" t="s">
        <v>655</v>
      </c>
      <c r="B30" s="457"/>
      <c r="C30" s="457"/>
      <c r="D30" s="457" t="s">
        <v>549</v>
      </c>
      <c r="E30" s="457"/>
      <c r="F30" s="457"/>
      <c r="G30" s="457"/>
      <c r="H30" s="295"/>
    </row>
    <row r="31" spans="1:11" ht="26.1" customHeight="1">
      <c r="A31" s="295"/>
      <c r="B31" s="295"/>
      <c r="C31" s="295"/>
      <c r="D31" s="457" t="s">
        <v>544</v>
      </c>
      <c r="E31" s="457"/>
      <c r="F31" s="457"/>
      <c r="G31" s="457"/>
      <c r="H31" s="295"/>
    </row>
    <row r="32" spans="1:11" ht="26.1" customHeight="1">
      <c r="A32" s="295"/>
      <c r="B32" s="295"/>
      <c r="C32" s="295"/>
      <c r="D32" s="457" t="s">
        <v>546</v>
      </c>
      <c r="E32" s="457"/>
      <c r="F32" s="457"/>
      <c r="G32" s="457"/>
      <c r="H32" s="295"/>
    </row>
    <row r="33" spans="1:8" ht="26.1" customHeight="1">
      <c r="A33" s="295"/>
      <c r="B33" s="295"/>
      <c r="C33" s="295"/>
      <c r="D33" s="457" t="s">
        <v>547</v>
      </c>
      <c r="E33" s="457"/>
      <c r="F33" s="457"/>
      <c r="G33" s="457"/>
      <c r="H33" s="295"/>
    </row>
    <row r="34" spans="1:8" ht="25.5" customHeight="1">
      <c r="A34" s="457" t="s">
        <v>656</v>
      </c>
      <c r="B34" s="457"/>
      <c r="C34" s="457"/>
      <c r="D34" s="457"/>
      <c r="E34" s="457"/>
      <c r="F34" s="457"/>
      <c r="G34" s="457"/>
      <c r="H34" s="457"/>
    </row>
    <row r="35" spans="1:8" ht="25.5" customHeight="1">
      <c r="A35" s="457"/>
      <c r="B35" s="457"/>
      <c r="C35" s="457"/>
      <c r="D35" s="457"/>
      <c r="E35" s="457"/>
      <c r="F35" s="457"/>
      <c r="G35" s="457"/>
      <c r="H35" s="457"/>
    </row>
    <row r="36" spans="1:8" ht="25.5" customHeight="1">
      <c r="A36" s="457" t="s">
        <v>640</v>
      </c>
      <c r="B36" s="457"/>
      <c r="C36" s="457"/>
      <c r="D36" s="457"/>
      <c r="E36" s="457"/>
      <c r="F36" s="457"/>
      <c r="G36" s="457"/>
      <c r="H36" s="457"/>
    </row>
    <row r="37" spans="1:8" ht="25.5" customHeight="1">
      <c r="A37" s="457"/>
      <c r="B37" s="457"/>
      <c r="C37" s="457"/>
      <c r="D37" s="457"/>
      <c r="E37" s="457"/>
      <c r="F37" s="457"/>
      <c r="G37" s="457"/>
      <c r="H37" s="457"/>
    </row>
    <row r="38" spans="1:8" ht="30" customHeight="1">
      <c r="A38" s="457"/>
      <c r="B38" s="457"/>
      <c r="C38" s="457"/>
      <c r="D38" s="457"/>
      <c r="E38" s="457"/>
      <c r="F38" s="457"/>
      <c r="G38" s="457"/>
      <c r="H38" s="457"/>
    </row>
    <row r="39" spans="1:8" ht="53.25" hidden="1" customHeight="1">
      <c r="A39" s="443"/>
      <c r="B39" s="443"/>
      <c r="C39" s="443"/>
      <c r="D39" s="443"/>
      <c r="E39" s="443"/>
      <c r="F39" s="443"/>
      <c r="G39" s="443"/>
      <c r="H39" s="443"/>
    </row>
    <row r="40" spans="1:8" ht="11.25" customHeight="1">
      <c r="A40" s="210"/>
      <c r="B40" s="210"/>
      <c r="C40" s="210"/>
      <c r="D40" s="210"/>
      <c r="E40" s="210"/>
      <c r="F40" s="210"/>
      <c r="G40" s="210"/>
      <c r="H40" s="210"/>
    </row>
    <row r="263" spans="1:1">
      <c r="A263" s="65"/>
    </row>
    <row r="264" spans="1:1">
      <c r="A264" s="65"/>
    </row>
    <row r="265" spans="1:1">
      <c r="A265" s="65"/>
    </row>
    <row r="266" spans="1:1" ht="23.25" customHeight="1">
      <c r="A266" s="66"/>
    </row>
    <row r="267" spans="1:1" ht="3.75" customHeight="1">
      <c r="A267" s="67"/>
    </row>
    <row r="268" spans="1:1">
      <c r="A268" s="423"/>
    </row>
    <row r="269" spans="1:1">
      <c r="A269" s="423"/>
    </row>
    <row r="270" spans="1:1">
      <c r="A270" s="69"/>
    </row>
    <row r="271" spans="1:1" ht="20.25">
      <c r="A271" s="70"/>
    </row>
    <row r="272" spans="1:1" ht="20.25">
      <c r="A272" s="70"/>
    </row>
    <row r="273" spans="1:1" ht="20.25">
      <c r="A273" s="70"/>
    </row>
    <row r="274" spans="1:1" ht="20.25">
      <c r="A274" s="70"/>
    </row>
    <row r="275" spans="1:1" ht="20.25">
      <c r="A275" s="70"/>
    </row>
    <row r="276" spans="1:1" ht="20.25">
      <c r="A276" s="70"/>
    </row>
    <row r="277" spans="1:1" ht="20.25">
      <c r="A277" s="70"/>
    </row>
    <row r="278" spans="1:1" ht="20.25">
      <c r="A278" s="71"/>
    </row>
    <row r="279" spans="1:1" ht="20.25">
      <c r="A279" s="71"/>
    </row>
    <row r="280" spans="1:1" ht="20.25">
      <c r="A280" s="71"/>
    </row>
    <row r="281" spans="1:1" ht="20.25">
      <c r="A281" s="71"/>
    </row>
    <row r="282" spans="1:1" ht="20.25">
      <c r="A282" s="71"/>
    </row>
    <row r="283" spans="1:1" ht="20.25">
      <c r="A283" s="71"/>
    </row>
    <row r="284" spans="1:1" ht="20.25">
      <c r="A284" s="71"/>
    </row>
    <row r="285" spans="1:1" ht="20.25">
      <c r="A285" s="71"/>
    </row>
    <row r="286" spans="1:1" ht="20.25">
      <c r="A286" s="71"/>
    </row>
    <row r="287" spans="1:1" ht="20.25">
      <c r="A287" s="71"/>
    </row>
    <row r="288" spans="1:1" ht="20.25">
      <c r="A288" s="71"/>
    </row>
    <row r="289" spans="1:1">
      <c r="A289" s="65"/>
    </row>
    <row r="290" spans="1:1">
      <c r="A290" s="65"/>
    </row>
    <row r="291" spans="1:1" ht="15.75">
      <c r="A291" s="68"/>
    </row>
    <row r="292" spans="1:1" ht="20.25">
      <c r="A292" s="72"/>
    </row>
    <row r="293" spans="1:1" ht="20.25">
      <c r="A293" s="72"/>
    </row>
    <row r="294" spans="1:1" ht="20.25">
      <c r="A294" s="72"/>
    </row>
    <row r="295" spans="1:1" ht="20.25">
      <c r="A295" s="72"/>
    </row>
    <row r="296" spans="1:1" ht="20.25">
      <c r="A296" s="72"/>
    </row>
    <row r="297" spans="1:1" ht="20.25">
      <c r="A297" s="72"/>
    </row>
  </sheetData>
  <mergeCells count="26">
    <mergeCell ref="A9:A10"/>
    <mergeCell ref="H17:H18"/>
    <mergeCell ref="F9:F10"/>
    <mergeCell ref="H9:H10"/>
    <mergeCell ref="B9:B10"/>
    <mergeCell ref="C9:D9"/>
    <mergeCell ref="E9:E10"/>
    <mergeCell ref="G9:G10"/>
    <mergeCell ref="G17:G18"/>
    <mergeCell ref="A17:A18"/>
    <mergeCell ref="B17:B18"/>
    <mergeCell ref="C17:D17"/>
    <mergeCell ref="E17:E18"/>
    <mergeCell ref="F17:F18"/>
    <mergeCell ref="A25:H25"/>
    <mergeCell ref="D30:G30"/>
    <mergeCell ref="A26:H26"/>
    <mergeCell ref="A268:A269"/>
    <mergeCell ref="A39:H39"/>
    <mergeCell ref="D33:G33"/>
    <mergeCell ref="A34:H35"/>
    <mergeCell ref="A36:H38"/>
    <mergeCell ref="D31:G31"/>
    <mergeCell ref="D32:G32"/>
    <mergeCell ref="A27:H28"/>
    <mergeCell ref="A30:C30"/>
  </mergeCells>
  <printOptions horizontalCentered="1"/>
  <pageMargins left="0" right="0" top="0" bottom="0" header="0" footer="0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5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4" width="20.7109375" customWidth="1"/>
    <col min="5" max="5" width="21.140625" customWidth="1"/>
    <col min="6" max="6" width="20.7109375" customWidth="1"/>
    <col min="7" max="7" width="30.7109375" customWidth="1"/>
    <col min="8" max="8" width="40.7109375" customWidth="1"/>
    <col min="9" max="9" width="1.5703125" customWidth="1"/>
    <col min="10" max="10" width="29.42578125" customWidth="1"/>
  </cols>
  <sheetData>
    <row r="1" spans="1:13" ht="18.75">
      <c r="A1" s="1"/>
      <c r="B1" s="400" t="s">
        <v>715</v>
      </c>
      <c r="H1" s="351"/>
    </row>
    <row r="2" spans="1:13" ht="23.25">
      <c r="A2" s="1"/>
      <c r="B2" s="400" t="s">
        <v>716</v>
      </c>
      <c r="C2" s="346"/>
      <c r="D2" s="6"/>
      <c r="E2" s="6"/>
      <c r="F2" s="6"/>
      <c r="G2" s="8"/>
      <c r="H2" s="351"/>
    </row>
    <row r="3" spans="1:13" ht="23.25">
      <c r="A3" s="1"/>
      <c r="B3" s="400" t="s">
        <v>717</v>
      </c>
      <c r="C3" s="346"/>
      <c r="D3" s="6"/>
      <c r="E3" s="6"/>
      <c r="F3" s="6"/>
      <c r="G3" s="348"/>
      <c r="H3" s="338"/>
    </row>
    <row r="4" spans="1:13" ht="23.25">
      <c r="A4" s="1"/>
      <c r="B4" s="345"/>
      <c r="C4" s="346"/>
      <c r="D4" s="6"/>
      <c r="E4" s="6"/>
      <c r="F4" s="6"/>
      <c r="G4" s="348"/>
      <c r="H4" s="3"/>
    </row>
    <row r="5" spans="1:13" ht="18" customHeight="1">
      <c r="A5" s="416"/>
      <c r="B5" s="416"/>
      <c r="C5" s="416"/>
      <c r="D5" s="495">
        <v>41353</v>
      </c>
      <c r="E5" s="410"/>
      <c r="F5" s="410"/>
      <c r="G5" s="410"/>
      <c r="H5" s="410"/>
    </row>
    <row r="6" spans="1:13" ht="18" customHeight="1">
      <c r="A6" s="416"/>
      <c r="B6" s="416"/>
      <c r="C6" s="416"/>
      <c r="D6" s="410" t="s">
        <v>48</v>
      </c>
      <c r="E6" s="410"/>
      <c r="F6" s="410"/>
      <c r="G6" s="410"/>
      <c r="H6" s="410"/>
      <c r="I6" s="8"/>
      <c r="J6" s="8"/>
      <c r="K6" s="8"/>
      <c r="L6" s="8"/>
      <c r="M6" s="8"/>
    </row>
    <row r="7" spans="1:13" ht="33" customHeight="1">
      <c r="A7" s="417" t="s">
        <v>631</v>
      </c>
      <c r="B7" s="417"/>
      <c r="C7" s="417"/>
      <c r="D7" s="417"/>
      <c r="E7" s="417"/>
      <c r="F7" s="417"/>
      <c r="G7" s="417"/>
      <c r="H7" s="417"/>
      <c r="I7" s="8"/>
      <c r="J7" s="496"/>
      <c r="K7" s="496"/>
      <c r="L7" s="8"/>
      <c r="M7" s="8"/>
    </row>
    <row r="8" spans="1:13" ht="78.75" customHeight="1">
      <c r="A8" s="485" t="s">
        <v>657</v>
      </c>
      <c r="B8" s="485"/>
      <c r="C8" s="485"/>
      <c r="D8" s="485"/>
      <c r="E8" s="485"/>
      <c r="F8" s="485"/>
      <c r="G8" s="485"/>
      <c r="H8" s="485"/>
    </row>
    <row r="9" spans="1:13" ht="43.5" customHeight="1">
      <c r="A9" s="486" t="s">
        <v>56</v>
      </c>
      <c r="B9" s="486"/>
      <c r="C9" s="486"/>
      <c r="D9" s="486"/>
      <c r="E9" s="486"/>
      <c r="F9" s="486"/>
      <c r="G9" s="486"/>
      <c r="H9" s="486"/>
    </row>
    <row r="10" spans="1:13" ht="22.5" customHeight="1" thickBot="1">
      <c r="A10" s="230"/>
      <c r="B10" s="230"/>
      <c r="C10" s="230"/>
      <c r="D10" s="230"/>
      <c r="E10" s="230"/>
      <c r="F10" s="230"/>
      <c r="G10" s="230"/>
      <c r="H10" s="230"/>
    </row>
    <row r="11" spans="1:13" ht="26.1" customHeight="1">
      <c r="A11" s="487" t="s">
        <v>49</v>
      </c>
      <c r="B11" s="489" t="s">
        <v>50</v>
      </c>
      <c r="C11" s="491" t="s">
        <v>51</v>
      </c>
      <c r="D11" s="492"/>
      <c r="E11" s="493" t="s">
        <v>634</v>
      </c>
      <c r="F11" s="493" t="s">
        <v>382</v>
      </c>
      <c r="G11" s="493" t="s">
        <v>30</v>
      </c>
      <c r="H11" s="451" t="s">
        <v>589</v>
      </c>
      <c r="I11" s="45"/>
      <c r="J11" s="8"/>
    </row>
    <row r="12" spans="1:13" ht="38.25" customHeight="1" thickBot="1">
      <c r="A12" s="488"/>
      <c r="B12" s="490"/>
      <c r="C12" s="132" t="s">
        <v>54</v>
      </c>
      <c r="D12" s="132" t="s">
        <v>55</v>
      </c>
      <c r="E12" s="494"/>
      <c r="F12" s="494"/>
      <c r="G12" s="494"/>
      <c r="H12" s="452"/>
      <c r="I12" s="45"/>
      <c r="J12" s="8"/>
    </row>
    <row r="13" spans="1:13" ht="32.25" customHeight="1">
      <c r="A13" s="34" t="s">
        <v>664</v>
      </c>
      <c r="B13" s="110">
        <v>3000</v>
      </c>
      <c r="C13" s="42" t="s">
        <v>632</v>
      </c>
      <c r="D13" s="42" t="s">
        <v>633</v>
      </c>
      <c r="E13" s="36" t="s">
        <v>60</v>
      </c>
      <c r="F13" s="42">
        <v>18</v>
      </c>
      <c r="G13" s="42" t="s">
        <v>653</v>
      </c>
      <c r="H13" s="359">
        <v>11603</v>
      </c>
      <c r="I13" s="49"/>
      <c r="J13" s="56"/>
    </row>
    <row r="14" spans="1:13" ht="32.25" customHeight="1">
      <c r="A14" s="133" t="s">
        <v>665</v>
      </c>
      <c r="B14" s="111">
        <v>5000</v>
      </c>
      <c r="C14" s="39" t="s">
        <v>632</v>
      </c>
      <c r="D14" s="39" t="s">
        <v>633</v>
      </c>
      <c r="E14" s="37" t="s">
        <v>60</v>
      </c>
      <c r="F14" s="39">
        <v>20</v>
      </c>
      <c r="G14" s="39" t="s">
        <v>653</v>
      </c>
      <c r="H14" s="362">
        <v>13400</v>
      </c>
      <c r="I14" s="49"/>
      <c r="J14" s="56"/>
    </row>
    <row r="15" spans="1:13" ht="32.25" customHeight="1">
      <c r="A15" s="133" t="s">
        <v>666</v>
      </c>
      <c r="B15" s="111">
        <v>7500</v>
      </c>
      <c r="C15" s="39" t="s">
        <v>632</v>
      </c>
      <c r="D15" s="39" t="s">
        <v>633</v>
      </c>
      <c r="E15" s="37" t="s">
        <v>60</v>
      </c>
      <c r="F15" s="39">
        <v>32</v>
      </c>
      <c r="G15" s="39" t="s">
        <v>652</v>
      </c>
      <c r="H15" s="362">
        <v>17910</v>
      </c>
      <c r="I15" s="49"/>
      <c r="J15" s="56"/>
    </row>
    <row r="16" spans="1:13" ht="32.25" customHeight="1">
      <c r="A16" s="133" t="s">
        <v>667</v>
      </c>
      <c r="B16" s="111">
        <v>10000</v>
      </c>
      <c r="C16" s="39" t="s">
        <v>632</v>
      </c>
      <c r="D16" s="39" t="s">
        <v>633</v>
      </c>
      <c r="E16" s="37" t="s">
        <v>60</v>
      </c>
      <c r="F16" s="39">
        <v>35</v>
      </c>
      <c r="G16" s="39" t="s">
        <v>652</v>
      </c>
      <c r="H16" s="362">
        <v>24210</v>
      </c>
      <c r="I16" s="49"/>
      <c r="J16" s="56"/>
    </row>
    <row r="17" spans="1:10" ht="32.25" customHeight="1" thickBot="1">
      <c r="A17" s="35" t="s">
        <v>668</v>
      </c>
      <c r="B17" s="112">
        <v>12000</v>
      </c>
      <c r="C17" s="19" t="s">
        <v>632</v>
      </c>
      <c r="D17" s="19" t="s">
        <v>633</v>
      </c>
      <c r="E17" s="38" t="s">
        <v>60</v>
      </c>
      <c r="F17" s="19">
        <v>35</v>
      </c>
      <c r="G17" s="19" t="s">
        <v>652</v>
      </c>
      <c r="H17" s="361">
        <v>26910</v>
      </c>
      <c r="I17" s="49"/>
      <c r="J17" s="56"/>
    </row>
    <row r="18" spans="1:10" ht="46.5" hidden="1" customHeight="1" thickBot="1">
      <c r="A18" s="140"/>
      <c r="B18" s="150"/>
      <c r="C18" s="145"/>
      <c r="D18" s="145"/>
      <c r="E18" s="145"/>
      <c r="F18" s="145"/>
      <c r="G18" s="145"/>
      <c r="H18" s="137"/>
      <c r="I18" s="49"/>
      <c r="J18" s="56"/>
    </row>
    <row r="19" spans="1:10" ht="54.75" hidden="1" customHeight="1">
      <c r="A19" s="34"/>
      <c r="B19" s="480"/>
      <c r="C19" s="42"/>
      <c r="D19" s="42"/>
      <c r="E19" s="42"/>
      <c r="F19" s="42"/>
      <c r="G19" s="110"/>
      <c r="H19" s="128"/>
      <c r="I19" s="49"/>
      <c r="J19" s="56"/>
    </row>
    <row r="20" spans="1:10" ht="38.25" hidden="1" customHeight="1">
      <c r="A20" s="133"/>
      <c r="B20" s="481"/>
      <c r="C20" s="39"/>
      <c r="D20" s="39"/>
      <c r="E20" s="39"/>
      <c r="F20" s="39"/>
      <c r="G20" s="39"/>
      <c r="H20" s="131"/>
      <c r="I20" s="49"/>
      <c r="J20" s="56"/>
    </row>
    <row r="21" spans="1:10" ht="65.25" hidden="1" customHeight="1" thickBot="1">
      <c r="A21" s="35"/>
      <c r="B21" s="482"/>
      <c r="C21" s="19"/>
      <c r="D21" s="19"/>
      <c r="E21" s="19"/>
      <c r="F21" s="19"/>
      <c r="G21" s="19"/>
      <c r="H21" s="137"/>
      <c r="I21" s="49"/>
      <c r="J21" s="56"/>
    </row>
    <row r="22" spans="1:10" ht="31.5" hidden="1" customHeight="1">
      <c r="A22" s="34"/>
      <c r="B22" s="480"/>
      <c r="C22" s="42"/>
      <c r="D22" s="42"/>
      <c r="E22" s="42"/>
      <c r="F22" s="42"/>
      <c r="G22" s="42"/>
      <c r="H22" s="128"/>
      <c r="I22" s="49"/>
      <c r="J22" s="56"/>
    </row>
    <row r="23" spans="1:10" ht="31.5" hidden="1" customHeight="1" thickBot="1">
      <c r="A23" s="133"/>
      <c r="B23" s="481"/>
      <c r="C23" s="39"/>
      <c r="D23" s="39"/>
      <c r="E23" s="39"/>
      <c r="F23" s="39"/>
      <c r="G23" s="39"/>
      <c r="H23" s="138"/>
      <c r="I23" s="49"/>
      <c r="J23" s="56"/>
    </row>
    <row r="24" spans="1:10" ht="27" hidden="1" customHeight="1" thickBot="1">
      <c r="A24" s="134"/>
      <c r="B24" s="135"/>
      <c r="C24" s="136"/>
      <c r="D24" s="136"/>
      <c r="E24" s="136"/>
      <c r="F24" s="136"/>
      <c r="G24" s="136"/>
      <c r="H24" s="139"/>
      <c r="I24" s="49"/>
      <c r="J24" s="56"/>
    </row>
    <row r="25" spans="1:10" ht="15" customHeight="1">
      <c r="A25" s="108"/>
      <c r="B25" s="94"/>
      <c r="C25" s="109"/>
      <c r="D25" s="109"/>
      <c r="E25" s="109"/>
      <c r="F25" s="109"/>
      <c r="G25" s="109"/>
      <c r="H25" s="64"/>
      <c r="I25" s="48"/>
      <c r="J25" s="56"/>
    </row>
    <row r="26" spans="1:10" ht="30.75" hidden="1" customHeight="1">
      <c r="A26" s="462"/>
      <c r="B26" s="463"/>
      <c r="C26" s="463"/>
      <c r="D26" s="463"/>
      <c r="E26" s="463"/>
      <c r="F26" s="463"/>
      <c r="G26" s="463"/>
      <c r="H26" s="463"/>
      <c r="I26" s="48"/>
      <c r="J26" s="56"/>
    </row>
    <row r="27" spans="1:10" ht="22.5" customHeight="1">
      <c r="A27" s="462" t="s">
        <v>72</v>
      </c>
      <c r="B27" s="463"/>
      <c r="C27" s="463"/>
      <c r="D27" s="463"/>
      <c r="E27" s="463"/>
      <c r="F27" s="463"/>
      <c r="G27" s="463"/>
      <c r="H27" s="463"/>
      <c r="I27" s="48"/>
      <c r="J27" s="56"/>
    </row>
    <row r="28" spans="1:10" ht="37.5" hidden="1" customHeight="1">
      <c r="A28" s="477"/>
      <c r="B28" s="406"/>
      <c r="C28" s="449"/>
      <c r="D28" s="450"/>
      <c r="E28" s="406"/>
      <c r="F28" s="406"/>
      <c r="G28" s="406"/>
      <c r="H28" s="483"/>
      <c r="I28" s="48"/>
      <c r="J28" s="56"/>
    </row>
    <row r="29" spans="1:10" ht="34.5" hidden="1" customHeight="1" thickBot="1">
      <c r="A29" s="478"/>
      <c r="B29" s="479"/>
      <c r="C29" s="304"/>
      <c r="D29" s="304"/>
      <c r="E29" s="479"/>
      <c r="F29" s="479"/>
      <c r="G29" s="479"/>
      <c r="H29" s="484"/>
      <c r="I29" s="48"/>
      <c r="J29" s="56"/>
    </row>
    <row r="30" spans="1:10" ht="32.25" hidden="1" customHeight="1">
      <c r="A30" s="305"/>
      <c r="B30" s="473"/>
      <c r="C30" s="306"/>
      <c r="D30" s="306"/>
      <c r="E30" s="306"/>
      <c r="F30" s="306"/>
      <c r="G30" s="306"/>
      <c r="H30" s="302"/>
      <c r="I30" s="49"/>
      <c r="J30" s="56"/>
    </row>
    <row r="31" spans="1:10" ht="32.25" hidden="1" customHeight="1">
      <c r="A31" s="305"/>
      <c r="B31" s="473"/>
      <c r="C31" s="306"/>
      <c r="D31" s="306"/>
      <c r="E31" s="306"/>
      <c r="F31" s="306"/>
      <c r="G31" s="306"/>
      <c r="H31" s="303"/>
      <c r="I31" s="49"/>
      <c r="J31" s="56"/>
    </row>
    <row r="32" spans="1:10" ht="20.25" customHeight="1" thickBot="1">
      <c r="A32" s="305"/>
      <c r="B32" s="473"/>
      <c r="C32" s="306"/>
      <c r="D32" s="306"/>
      <c r="E32" s="306"/>
      <c r="F32" s="306"/>
      <c r="G32" s="306"/>
      <c r="H32" s="129"/>
      <c r="I32" s="49"/>
      <c r="J32" s="56"/>
    </row>
    <row r="33" spans="1:10" ht="38.25" customHeight="1">
      <c r="A33" s="475" t="s">
        <v>49</v>
      </c>
      <c r="B33" s="460" t="s">
        <v>50</v>
      </c>
      <c r="C33" s="460" t="s">
        <v>73</v>
      </c>
      <c r="D33" s="460"/>
      <c r="E33" s="460" t="s">
        <v>537</v>
      </c>
      <c r="F33" s="460" t="s">
        <v>382</v>
      </c>
      <c r="G33" s="460" t="s">
        <v>52</v>
      </c>
      <c r="H33" s="451" t="s">
        <v>589</v>
      </c>
      <c r="I33" s="49"/>
      <c r="J33" s="56"/>
    </row>
    <row r="34" spans="1:10" ht="45" customHeight="1" thickBot="1">
      <c r="A34" s="476"/>
      <c r="B34" s="461"/>
      <c r="C34" s="113" t="s">
        <v>54</v>
      </c>
      <c r="D34" s="113" t="s">
        <v>55</v>
      </c>
      <c r="E34" s="461"/>
      <c r="F34" s="461"/>
      <c r="G34" s="461"/>
      <c r="H34" s="452"/>
      <c r="I34" s="49"/>
      <c r="J34" s="56"/>
    </row>
    <row r="35" spans="1:10" ht="41.25" customHeight="1">
      <c r="A35" s="141" t="s">
        <v>659</v>
      </c>
      <c r="B35" s="301">
        <v>9000</v>
      </c>
      <c r="C35" s="147" t="s">
        <v>644</v>
      </c>
      <c r="D35" s="147" t="s">
        <v>645</v>
      </c>
      <c r="E35" s="147" t="s">
        <v>651</v>
      </c>
      <c r="F35" s="311">
        <f>18*3+16</f>
        <v>70</v>
      </c>
      <c r="G35" s="147" t="s">
        <v>672</v>
      </c>
      <c r="H35" s="371">
        <f>11603*3+7111</f>
        <v>41920</v>
      </c>
      <c r="I35" s="49"/>
      <c r="J35" s="56"/>
    </row>
    <row r="36" spans="1:10" ht="33.75" customHeight="1">
      <c r="A36" s="133" t="s">
        <v>660</v>
      </c>
      <c r="B36" s="111">
        <v>15000</v>
      </c>
      <c r="C36" s="39" t="s">
        <v>644</v>
      </c>
      <c r="D36" s="39" t="s">
        <v>645</v>
      </c>
      <c r="E36" s="39" t="s">
        <v>651</v>
      </c>
      <c r="F36" s="39">
        <f>20*3+16</f>
        <v>76</v>
      </c>
      <c r="G36" s="39" t="s">
        <v>672</v>
      </c>
      <c r="H36" s="362">
        <f>13400*3+7111</f>
        <v>47311</v>
      </c>
      <c r="I36" s="49"/>
      <c r="J36" s="56"/>
    </row>
    <row r="37" spans="1:10" ht="36.75" customHeight="1">
      <c r="A37" s="133" t="s">
        <v>661</v>
      </c>
      <c r="B37" s="111">
        <v>22000</v>
      </c>
      <c r="C37" s="39" t="s">
        <v>644</v>
      </c>
      <c r="D37" s="39" t="s">
        <v>645</v>
      </c>
      <c r="E37" s="39" t="s">
        <v>651</v>
      </c>
      <c r="F37" s="39">
        <f>32*3+16</f>
        <v>112</v>
      </c>
      <c r="G37" s="39" t="s">
        <v>672</v>
      </c>
      <c r="H37" s="362">
        <f>17910*3+7111</f>
        <v>60841</v>
      </c>
      <c r="I37" s="49"/>
      <c r="J37" s="56"/>
    </row>
    <row r="38" spans="1:10" ht="36" customHeight="1">
      <c r="A38" s="133" t="s">
        <v>662</v>
      </c>
      <c r="B38" s="111">
        <v>30000</v>
      </c>
      <c r="C38" s="39" t="s">
        <v>644</v>
      </c>
      <c r="D38" s="39" t="s">
        <v>645</v>
      </c>
      <c r="E38" s="39" t="s">
        <v>651</v>
      </c>
      <c r="F38" s="39">
        <f>35*3+16</f>
        <v>121</v>
      </c>
      <c r="G38" s="39" t="s">
        <v>672</v>
      </c>
      <c r="H38" s="362">
        <f>24210*3+7111</f>
        <v>79741</v>
      </c>
      <c r="I38" s="49"/>
      <c r="J38" s="56"/>
    </row>
    <row r="39" spans="1:10" ht="36" customHeight="1" thickBot="1">
      <c r="A39" s="35" t="s">
        <v>663</v>
      </c>
      <c r="B39" s="112">
        <v>36000</v>
      </c>
      <c r="C39" s="19" t="s">
        <v>644</v>
      </c>
      <c r="D39" s="19" t="s">
        <v>645</v>
      </c>
      <c r="E39" s="19" t="s">
        <v>651</v>
      </c>
      <c r="F39" s="19">
        <f>35*3+16</f>
        <v>121</v>
      </c>
      <c r="G39" s="19" t="s">
        <v>672</v>
      </c>
      <c r="H39" s="361">
        <f>26910*3+7111</f>
        <v>87841</v>
      </c>
      <c r="I39" s="49"/>
      <c r="J39" s="56"/>
    </row>
    <row r="40" spans="1:10" ht="26.25" hidden="1" customHeight="1" thickBot="1">
      <c r="A40" s="307"/>
      <c r="B40" s="474"/>
      <c r="C40" s="309"/>
      <c r="D40" s="309"/>
      <c r="E40" s="309"/>
      <c r="F40" s="309"/>
      <c r="G40" s="309"/>
      <c r="H40" s="310"/>
      <c r="I40" s="49"/>
      <c r="J40" s="56"/>
    </row>
    <row r="41" spans="1:10" ht="26.25" hidden="1" customHeight="1" thickBot="1">
      <c r="A41" s="307"/>
      <c r="B41" s="474"/>
      <c r="C41" s="309"/>
      <c r="D41" s="309"/>
      <c r="E41" s="309"/>
      <c r="F41" s="309"/>
      <c r="G41" s="309"/>
      <c r="H41" s="310"/>
    </row>
    <row r="42" spans="1:10" ht="18.75" hidden="1" customHeight="1" thickBot="1">
      <c r="A42" s="307"/>
      <c r="B42" s="474"/>
      <c r="C42" s="309"/>
      <c r="D42" s="309"/>
      <c r="E42" s="309"/>
      <c r="F42" s="309"/>
      <c r="G42" s="309"/>
      <c r="H42" s="310"/>
    </row>
    <row r="43" spans="1:10" ht="27" hidden="1" customHeight="1" thickBot="1">
      <c r="A43" s="307"/>
      <c r="B43" s="474"/>
      <c r="C43" s="309"/>
      <c r="D43" s="309"/>
      <c r="E43" s="309"/>
      <c r="F43" s="309"/>
      <c r="G43" s="309"/>
      <c r="H43" s="310"/>
    </row>
    <row r="44" spans="1:10" ht="26.1" hidden="1" customHeight="1" thickBot="1">
      <c r="A44" s="307"/>
      <c r="B44" s="474"/>
      <c r="C44" s="309"/>
      <c r="D44" s="309"/>
      <c r="E44" s="309"/>
      <c r="F44" s="309"/>
      <c r="G44" s="309"/>
      <c r="H44" s="310"/>
    </row>
    <row r="45" spans="1:10" ht="11.25" hidden="1" customHeight="1" thickBot="1">
      <c r="A45" s="307"/>
      <c r="B45" s="474"/>
      <c r="C45" s="309"/>
      <c r="D45" s="309"/>
      <c r="E45" s="309"/>
      <c r="F45" s="309"/>
      <c r="G45" s="309"/>
      <c r="H45" s="310"/>
    </row>
    <row r="46" spans="1:10" ht="49.5" hidden="1" customHeight="1" thickBot="1">
      <c r="A46" s="307"/>
      <c r="B46" s="474"/>
      <c r="C46" s="309"/>
      <c r="D46" s="309"/>
      <c r="E46" s="309"/>
      <c r="F46" s="309"/>
      <c r="G46" s="309"/>
      <c r="H46" s="310"/>
    </row>
    <row r="47" spans="1:10" ht="12" hidden="1" customHeight="1" thickBot="1">
      <c r="A47" s="307"/>
      <c r="B47" s="474"/>
      <c r="C47" s="309"/>
      <c r="D47" s="309"/>
      <c r="E47" s="309"/>
      <c r="F47" s="309"/>
      <c r="G47" s="309"/>
      <c r="H47" s="310"/>
    </row>
    <row r="48" spans="1:10" ht="26.1" hidden="1" customHeight="1" thickBot="1">
      <c r="A48" s="307"/>
      <c r="B48" s="308"/>
      <c r="C48" s="309"/>
      <c r="D48" s="309"/>
      <c r="E48" s="309"/>
      <c r="F48" s="309"/>
      <c r="G48" s="309"/>
      <c r="H48" s="310"/>
    </row>
    <row r="49" spans="1:8" ht="26.1" customHeight="1">
      <c r="A49" s="108"/>
      <c r="B49" s="94"/>
      <c r="C49" s="109"/>
      <c r="D49" s="109"/>
      <c r="E49" s="109"/>
      <c r="F49" s="109"/>
      <c r="G49" s="109"/>
      <c r="H49" s="64"/>
    </row>
    <row r="50" spans="1:8" ht="26.1" customHeight="1">
      <c r="A50" s="108"/>
      <c r="B50" s="94"/>
      <c r="C50" s="109"/>
      <c r="D50" s="109"/>
      <c r="E50" s="109"/>
      <c r="F50" s="109"/>
      <c r="G50" s="109"/>
      <c r="H50" s="64"/>
    </row>
    <row r="51" spans="1:8" ht="26.1" customHeight="1">
      <c r="A51" s="470" t="s">
        <v>379</v>
      </c>
      <c r="B51" s="471"/>
      <c r="C51" s="471"/>
      <c r="D51" s="471"/>
      <c r="E51" s="471"/>
      <c r="F51" s="471"/>
      <c r="G51" s="471"/>
      <c r="H51" s="471"/>
    </row>
    <row r="52" spans="1:8" ht="20.25" customHeight="1">
      <c r="A52" s="208"/>
      <c r="B52" s="204"/>
      <c r="C52" s="204"/>
      <c r="D52" s="204"/>
      <c r="E52" s="204"/>
      <c r="F52" s="204"/>
      <c r="G52" s="204"/>
      <c r="H52" s="204"/>
    </row>
    <row r="53" spans="1:8" ht="59.25" customHeight="1">
      <c r="A53" s="467" t="s">
        <v>700</v>
      </c>
      <c r="B53" s="467"/>
      <c r="C53" s="467"/>
      <c r="D53" s="467"/>
      <c r="E53" s="467"/>
      <c r="F53" s="467"/>
      <c r="G53" s="467"/>
      <c r="H53" s="467"/>
    </row>
    <row r="54" spans="1:8" ht="25.5" hidden="1" customHeight="1">
      <c r="A54" s="208"/>
      <c r="B54" s="204"/>
      <c r="C54" s="204"/>
      <c r="D54" s="204"/>
      <c r="E54" s="204"/>
      <c r="F54" s="204"/>
      <c r="G54" s="204"/>
      <c r="H54" s="204"/>
    </row>
    <row r="55" spans="1:8" ht="31.5" customHeight="1">
      <c r="A55" s="288" t="s">
        <v>548</v>
      </c>
      <c r="B55" s="288"/>
      <c r="C55" s="288" t="s">
        <v>549</v>
      </c>
      <c r="D55" s="288"/>
      <c r="E55" s="288"/>
      <c r="F55" s="288"/>
      <c r="G55" s="288"/>
      <c r="H55" s="288"/>
    </row>
    <row r="56" spans="1:8" s="293" customFormat="1" ht="42.75" customHeight="1">
      <c r="A56" s="288" t="s">
        <v>543</v>
      </c>
      <c r="B56" s="288"/>
      <c r="C56" s="288" t="s">
        <v>544</v>
      </c>
      <c r="D56" s="288"/>
      <c r="E56" s="288"/>
      <c r="F56" s="288"/>
      <c r="G56" s="288"/>
      <c r="H56" s="288"/>
    </row>
    <row r="57" spans="1:8" ht="33" customHeight="1">
      <c r="A57" s="288" t="s">
        <v>545</v>
      </c>
      <c r="B57" s="288"/>
      <c r="C57" s="288" t="s">
        <v>546</v>
      </c>
      <c r="D57" s="288"/>
      <c r="E57" s="288"/>
      <c r="F57" s="288"/>
      <c r="G57" s="288"/>
      <c r="H57" s="288"/>
    </row>
    <row r="58" spans="1:8" ht="30" customHeight="1">
      <c r="A58" s="288" t="s">
        <v>545</v>
      </c>
      <c r="B58" s="288"/>
      <c r="C58" s="288" t="s">
        <v>547</v>
      </c>
      <c r="D58" s="288"/>
      <c r="E58" s="288"/>
      <c r="F58" s="288"/>
      <c r="G58" s="288"/>
      <c r="H58" s="288"/>
    </row>
    <row r="59" spans="1:8" ht="16.5" customHeight="1">
      <c r="A59" s="209"/>
      <c r="B59" s="209"/>
      <c r="C59" s="209"/>
      <c r="D59" s="209"/>
      <c r="E59" s="209"/>
      <c r="F59" s="209"/>
      <c r="G59" s="209"/>
      <c r="H59" s="209"/>
    </row>
    <row r="60" spans="1:8" ht="64.5" customHeight="1">
      <c r="A60" s="422" t="s">
        <v>658</v>
      </c>
      <c r="B60" s="468"/>
      <c r="C60" s="468"/>
      <c r="D60" s="468"/>
      <c r="E60" s="468"/>
      <c r="F60" s="468"/>
      <c r="G60" s="468"/>
      <c r="H60" s="468"/>
    </row>
    <row r="61" spans="1:8" ht="96.75" customHeight="1">
      <c r="A61" s="422" t="s">
        <v>654</v>
      </c>
      <c r="B61" s="468"/>
      <c r="C61" s="468"/>
      <c r="D61" s="468"/>
      <c r="E61" s="468"/>
      <c r="F61" s="468"/>
      <c r="G61" s="468"/>
      <c r="H61" s="468"/>
    </row>
    <row r="62" spans="1:8" ht="53.25" customHeight="1">
      <c r="A62" s="209" t="s">
        <v>650</v>
      </c>
      <c r="B62" s="209"/>
      <c r="C62" s="209"/>
      <c r="D62" s="209"/>
      <c r="E62" s="209"/>
      <c r="F62" s="209"/>
      <c r="G62" s="209"/>
      <c r="H62" s="209"/>
    </row>
    <row r="63" spans="1:8" ht="36" customHeight="1">
      <c r="A63" s="469"/>
      <c r="B63" s="469"/>
      <c r="C63" s="469"/>
      <c r="D63" s="469"/>
      <c r="E63" s="469"/>
      <c r="F63" s="469"/>
      <c r="G63" s="469"/>
      <c r="H63" s="469"/>
    </row>
    <row r="64" spans="1:8" ht="26.1" customHeight="1">
      <c r="A64" s="422"/>
      <c r="B64" s="422"/>
      <c r="C64" s="422"/>
      <c r="D64" s="422"/>
      <c r="E64" s="422"/>
      <c r="F64" s="422"/>
      <c r="G64" s="422"/>
      <c r="H64" s="422"/>
    </row>
    <row r="65" spans="1:8" ht="26.1" customHeight="1">
      <c r="A65" s="212"/>
      <c r="B65" s="212"/>
      <c r="C65" s="212"/>
      <c r="D65" s="212"/>
      <c r="E65" s="212"/>
      <c r="F65" s="212"/>
      <c r="G65" s="212"/>
      <c r="H65" s="212"/>
    </row>
    <row r="66" spans="1:8" ht="26.1" customHeight="1">
      <c r="A66" s="205"/>
      <c r="B66" s="205"/>
      <c r="C66" s="205"/>
      <c r="D66" s="205"/>
      <c r="E66" s="205"/>
      <c r="F66" s="205"/>
      <c r="G66" s="205"/>
      <c r="H66" s="205"/>
    </row>
    <row r="67" spans="1:8" ht="26.1" customHeight="1">
      <c r="A67" s="422"/>
      <c r="B67" s="422"/>
      <c r="C67" s="422"/>
      <c r="D67" s="422"/>
      <c r="E67" s="422"/>
      <c r="F67" s="422"/>
      <c r="G67" s="422"/>
      <c r="H67" s="422"/>
    </row>
    <row r="68" spans="1:8" ht="26.1" customHeight="1">
      <c r="A68" s="465"/>
      <c r="B68" s="465"/>
      <c r="C68" s="465"/>
      <c r="D68" s="465"/>
      <c r="E68" s="465"/>
      <c r="F68" s="465"/>
      <c r="G68" s="465"/>
      <c r="H68" s="465"/>
    </row>
    <row r="69" spans="1:8" ht="26.1" customHeight="1">
      <c r="A69" s="465"/>
      <c r="B69" s="465"/>
      <c r="C69" s="465"/>
      <c r="D69" s="465"/>
      <c r="E69" s="465"/>
      <c r="F69" s="465"/>
      <c r="G69" s="465"/>
      <c r="H69" s="465"/>
    </row>
    <row r="70" spans="1:8" ht="26.1" customHeight="1">
      <c r="A70" s="466"/>
      <c r="B70" s="443"/>
      <c r="C70" s="443"/>
      <c r="D70" s="443"/>
      <c r="E70" s="443"/>
      <c r="F70" s="443"/>
      <c r="G70" s="443"/>
      <c r="H70" s="443"/>
    </row>
    <row r="71" spans="1:8" ht="26.1" customHeight="1">
      <c r="A71" s="464"/>
      <c r="B71" s="464"/>
      <c r="C71" s="464"/>
      <c r="D71" s="464"/>
      <c r="E71" s="464"/>
      <c r="F71" s="464"/>
      <c r="G71" s="464"/>
      <c r="H71" s="464"/>
    </row>
    <row r="72" spans="1:8" ht="26.1" customHeight="1">
      <c r="A72" s="464"/>
      <c r="B72" s="464"/>
      <c r="C72" s="464"/>
      <c r="D72" s="464"/>
      <c r="E72" s="464"/>
      <c r="F72" s="464"/>
      <c r="G72" s="464"/>
      <c r="H72" s="464"/>
    </row>
    <row r="73" spans="1:8" ht="26.1" customHeight="1">
      <c r="A73" s="464"/>
      <c r="B73" s="464"/>
      <c r="C73" s="464"/>
      <c r="D73" s="464"/>
      <c r="E73" s="464"/>
      <c r="F73" s="464"/>
      <c r="G73" s="464"/>
      <c r="H73" s="464"/>
    </row>
    <row r="74" spans="1:8" ht="26.1" customHeight="1">
      <c r="A74" s="464"/>
      <c r="B74" s="464"/>
      <c r="C74" s="464"/>
      <c r="D74" s="464"/>
      <c r="E74" s="464"/>
      <c r="F74" s="464"/>
      <c r="G74" s="464"/>
      <c r="H74" s="464"/>
    </row>
    <row r="75" spans="1:8" ht="26.1" customHeight="1">
      <c r="A75" s="464"/>
      <c r="B75" s="464"/>
      <c r="C75" s="464"/>
      <c r="D75" s="464"/>
      <c r="E75" s="464"/>
      <c r="F75" s="464"/>
      <c r="G75" s="464"/>
      <c r="H75" s="464"/>
    </row>
    <row r="76" spans="1:8" ht="26.1" customHeight="1">
      <c r="A76" s="464"/>
      <c r="B76" s="464"/>
      <c r="C76" s="464"/>
      <c r="D76" s="464"/>
      <c r="E76" s="464"/>
      <c r="F76" s="464"/>
      <c r="G76" s="464"/>
      <c r="H76" s="464"/>
    </row>
    <row r="77" spans="1:8" ht="26.1" customHeight="1">
      <c r="A77" s="464"/>
      <c r="B77" s="464"/>
      <c r="C77" s="464"/>
      <c r="D77" s="464"/>
      <c r="E77" s="464"/>
      <c r="F77" s="464"/>
      <c r="G77" s="464"/>
      <c r="H77" s="464"/>
    </row>
    <row r="78" spans="1:8" ht="26.1" customHeight="1">
      <c r="A78" s="464"/>
      <c r="B78" s="464"/>
      <c r="C78" s="464"/>
      <c r="D78" s="464"/>
      <c r="E78" s="464"/>
      <c r="F78" s="464"/>
      <c r="G78" s="464"/>
      <c r="H78" s="464"/>
    </row>
    <row r="79" spans="1:8" ht="26.1" customHeight="1">
      <c r="A79" s="464"/>
      <c r="B79" s="464"/>
      <c r="C79" s="464"/>
      <c r="D79" s="464"/>
      <c r="E79" s="464"/>
      <c r="F79" s="464"/>
      <c r="G79" s="464"/>
      <c r="H79" s="464"/>
    </row>
    <row r="80" spans="1:8" ht="26.1" customHeight="1">
      <c r="A80" s="464"/>
      <c r="B80" s="464"/>
      <c r="C80" s="464"/>
      <c r="D80" s="464"/>
      <c r="E80" s="464"/>
      <c r="F80" s="464"/>
      <c r="G80" s="464"/>
      <c r="H80" s="464"/>
    </row>
    <row r="81" ht="26.1" customHeight="1"/>
    <row r="82" ht="26.1" customHeight="1"/>
    <row r="83" ht="26.1" customHeight="1"/>
    <row r="84" ht="26.1" customHeight="1"/>
    <row r="85" ht="26.1" customHeight="1"/>
    <row r="313" spans="1:1">
      <c r="A313" s="8"/>
    </row>
    <row r="314" spans="1:1">
      <c r="A314" s="472"/>
    </row>
    <row r="315" spans="1:1">
      <c r="A315" s="472"/>
    </row>
    <row r="316" spans="1:1" ht="15">
      <c r="A316" s="73"/>
    </row>
    <row r="317" spans="1:1" ht="18">
      <c r="A317" s="74"/>
    </row>
    <row r="318" spans="1:1" ht="18">
      <c r="A318" s="74"/>
    </row>
    <row r="319" spans="1:1" ht="18">
      <c r="A319" s="74"/>
    </row>
    <row r="320" spans="1:1" ht="18">
      <c r="A320" s="74"/>
    </row>
    <row r="321" spans="1:1" ht="18">
      <c r="A321" s="74"/>
    </row>
    <row r="322" spans="1:1" ht="18">
      <c r="A322" s="74"/>
    </row>
    <row r="323" spans="1:1" ht="18">
      <c r="A323" s="74"/>
    </row>
    <row r="324" spans="1:1" ht="18">
      <c r="A324" s="74"/>
    </row>
    <row r="325" spans="1:1" ht="18">
      <c r="A325" s="74"/>
    </row>
    <row r="326" spans="1:1" ht="18">
      <c r="A326" s="74"/>
    </row>
    <row r="327" spans="1:1" ht="18">
      <c r="A327" s="74"/>
    </row>
    <row r="328" spans="1:1" ht="18">
      <c r="A328" s="74"/>
    </row>
    <row r="329" spans="1:1" ht="18">
      <c r="A329" s="75"/>
    </row>
    <row r="330" spans="1:1" ht="18">
      <c r="A330" s="74"/>
    </row>
    <row r="331" spans="1:1" ht="18">
      <c r="A331" s="74"/>
    </row>
    <row r="332" spans="1:1" ht="18">
      <c r="A332" s="74"/>
    </row>
    <row r="333" spans="1:1" ht="18">
      <c r="A333" s="74"/>
    </row>
    <row r="334" spans="1:1" ht="18">
      <c r="A334" s="74"/>
    </row>
    <row r="335" spans="1:1" ht="18">
      <c r="A335" s="74"/>
    </row>
    <row r="336" spans="1:1" ht="18">
      <c r="A336" s="74"/>
    </row>
    <row r="337" spans="1:1" ht="18">
      <c r="A337" s="74"/>
    </row>
    <row r="338" spans="1:1" ht="18">
      <c r="A338" s="74"/>
    </row>
    <row r="339" spans="1:1" ht="18">
      <c r="A339" s="74"/>
    </row>
    <row r="340" spans="1:1" ht="18">
      <c r="A340" s="75"/>
    </row>
    <row r="341" spans="1:1" ht="18">
      <c r="A341" s="75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</sheetData>
  <mergeCells count="56">
    <mergeCell ref="A5:C6"/>
    <mergeCell ref="D5:H5"/>
    <mergeCell ref="D6:H6"/>
    <mergeCell ref="A7:H7"/>
    <mergeCell ref="J7:K7"/>
    <mergeCell ref="A8:H8"/>
    <mergeCell ref="A9:H9"/>
    <mergeCell ref="A11:A12"/>
    <mergeCell ref="B11:B12"/>
    <mergeCell ref="C11:D11"/>
    <mergeCell ref="E11:E12"/>
    <mergeCell ref="F11:F12"/>
    <mergeCell ref="G11:G12"/>
    <mergeCell ref="H11:H12"/>
    <mergeCell ref="B19:B21"/>
    <mergeCell ref="B22:B23"/>
    <mergeCell ref="A26:H26"/>
    <mergeCell ref="H28:H29"/>
    <mergeCell ref="F28:F29"/>
    <mergeCell ref="G28:G29"/>
    <mergeCell ref="E28:E29"/>
    <mergeCell ref="A33:A34"/>
    <mergeCell ref="B33:B34"/>
    <mergeCell ref="C33:D33"/>
    <mergeCell ref="A28:A29"/>
    <mergeCell ref="B28:B29"/>
    <mergeCell ref="C28:D28"/>
    <mergeCell ref="E33:E34"/>
    <mergeCell ref="B30:B32"/>
    <mergeCell ref="B40:B42"/>
    <mergeCell ref="B43:B45"/>
    <mergeCell ref="B46:B47"/>
    <mergeCell ref="A51:H51"/>
    <mergeCell ref="A314:A315"/>
    <mergeCell ref="A74:H74"/>
    <mergeCell ref="A75:H75"/>
    <mergeCell ref="A76:H76"/>
    <mergeCell ref="A77:H77"/>
    <mergeCell ref="A78:H78"/>
    <mergeCell ref="A79:H79"/>
    <mergeCell ref="F33:F34"/>
    <mergeCell ref="G33:G34"/>
    <mergeCell ref="H33:H34"/>
    <mergeCell ref="A27:H27"/>
    <mergeCell ref="A80:H80"/>
    <mergeCell ref="A67:H67"/>
    <mergeCell ref="A68:H69"/>
    <mergeCell ref="A70:H70"/>
    <mergeCell ref="A71:H71"/>
    <mergeCell ref="A72:H72"/>
    <mergeCell ref="A73:H73"/>
    <mergeCell ref="A53:H53"/>
    <mergeCell ref="A60:H60"/>
    <mergeCell ref="A61:H61"/>
    <mergeCell ref="A63:H63"/>
    <mergeCell ref="A64:H64"/>
  </mergeCells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9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4" width="20.7109375" customWidth="1"/>
    <col min="5" max="5" width="21.140625" customWidth="1"/>
    <col min="6" max="6" width="20.7109375" customWidth="1"/>
    <col min="7" max="7" width="30.7109375" customWidth="1"/>
    <col min="8" max="8" width="40.7109375" customWidth="1"/>
    <col min="9" max="9" width="1.5703125" customWidth="1"/>
    <col min="10" max="10" width="29.42578125" customWidth="1"/>
  </cols>
  <sheetData>
    <row r="1" spans="1:13" ht="18.75">
      <c r="A1" s="350"/>
      <c r="B1" s="400" t="s">
        <v>715</v>
      </c>
      <c r="H1" s="351"/>
    </row>
    <row r="2" spans="1:13" ht="23.25">
      <c r="A2" s="350"/>
      <c r="B2" s="400" t="s">
        <v>716</v>
      </c>
      <c r="C2" s="346"/>
      <c r="D2" s="6"/>
      <c r="E2" s="6"/>
      <c r="F2" s="6"/>
      <c r="G2" s="8"/>
      <c r="H2" s="351"/>
    </row>
    <row r="3" spans="1:13" ht="23.25">
      <c r="A3" s="350"/>
      <c r="B3" s="400" t="s">
        <v>717</v>
      </c>
      <c r="C3" s="346"/>
      <c r="D3" s="6"/>
      <c r="E3" s="6"/>
      <c r="F3" s="6"/>
      <c r="G3" s="348"/>
      <c r="H3" s="338"/>
    </row>
    <row r="4" spans="1:13" ht="18.75" customHeight="1">
      <c r="A4" s="350"/>
      <c r="B4" s="345"/>
      <c r="C4" s="346"/>
      <c r="D4" s="6"/>
      <c r="E4" s="6"/>
      <c r="F4" s="6"/>
      <c r="G4" s="348"/>
      <c r="H4" s="351"/>
    </row>
    <row r="5" spans="1:13" ht="18" customHeight="1">
      <c r="A5" s="416"/>
      <c r="B5" s="416"/>
      <c r="C5" s="416"/>
      <c r="D5" s="495">
        <v>41353</v>
      </c>
      <c r="E5" s="410"/>
      <c r="F5" s="410"/>
      <c r="G5" s="410"/>
      <c r="H5" s="410"/>
    </row>
    <row r="6" spans="1:13" ht="18" customHeight="1">
      <c r="A6" s="416"/>
      <c r="B6" s="416"/>
      <c r="C6" s="416"/>
      <c r="D6" s="410" t="s">
        <v>48</v>
      </c>
      <c r="E6" s="410"/>
      <c r="F6" s="410"/>
      <c r="G6" s="410"/>
      <c r="H6" s="410"/>
      <c r="I6" s="8"/>
      <c r="J6" s="8"/>
      <c r="K6" s="8"/>
      <c r="L6" s="8"/>
      <c r="M6" s="8"/>
    </row>
    <row r="7" spans="1:13" ht="33" customHeight="1">
      <c r="A7" s="417" t="s">
        <v>7</v>
      </c>
      <c r="B7" s="417"/>
      <c r="C7" s="417"/>
      <c r="D7" s="417"/>
      <c r="E7" s="417"/>
      <c r="F7" s="417"/>
      <c r="G7" s="417"/>
      <c r="H7" s="417"/>
      <c r="I7" s="8"/>
      <c r="J7" s="496"/>
      <c r="K7" s="496"/>
      <c r="L7" s="8"/>
      <c r="M7" s="8"/>
    </row>
    <row r="8" spans="1:13" ht="93.75" customHeight="1">
      <c r="A8" s="485" t="s">
        <v>409</v>
      </c>
      <c r="B8" s="485"/>
      <c r="C8" s="485"/>
      <c r="D8" s="485"/>
      <c r="E8" s="485"/>
      <c r="F8" s="485"/>
      <c r="G8" s="485"/>
      <c r="H8" s="485"/>
    </row>
    <row r="9" spans="1:13" ht="43.5" customHeight="1">
      <c r="A9" s="486" t="s">
        <v>56</v>
      </c>
      <c r="B9" s="486"/>
      <c r="C9" s="486"/>
      <c r="D9" s="486"/>
      <c r="E9" s="486"/>
      <c r="F9" s="486"/>
      <c r="G9" s="486"/>
      <c r="H9" s="486"/>
    </row>
    <row r="10" spans="1:13" ht="22.5" customHeight="1" thickBot="1">
      <c r="A10" s="230"/>
      <c r="B10" s="230"/>
      <c r="C10" s="230"/>
      <c r="D10" s="230"/>
      <c r="E10" s="230"/>
      <c r="F10" s="230"/>
      <c r="G10" s="230"/>
      <c r="H10" s="230"/>
    </row>
    <row r="11" spans="1:13" ht="26.1" customHeight="1">
      <c r="A11" s="487" t="s">
        <v>49</v>
      </c>
      <c r="B11" s="489" t="s">
        <v>50</v>
      </c>
      <c r="C11" s="491" t="s">
        <v>51</v>
      </c>
      <c r="D11" s="492"/>
      <c r="E11" s="493" t="s">
        <v>378</v>
      </c>
      <c r="F11" s="493" t="s">
        <v>382</v>
      </c>
      <c r="G11" s="493" t="s">
        <v>30</v>
      </c>
      <c r="H11" s="451" t="s">
        <v>589</v>
      </c>
      <c r="I11" s="45"/>
      <c r="J11" s="8"/>
    </row>
    <row r="12" spans="1:13" ht="35.25" customHeight="1" thickBot="1">
      <c r="A12" s="488"/>
      <c r="B12" s="490"/>
      <c r="C12" s="132" t="s">
        <v>54</v>
      </c>
      <c r="D12" s="132" t="s">
        <v>55</v>
      </c>
      <c r="E12" s="494"/>
      <c r="F12" s="494"/>
      <c r="G12" s="494"/>
      <c r="H12" s="452"/>
      <c r="I12" s="45"/>
      <c r="J12" s="8"/>
    </row>
    <row r="13" spans="1:13" ht="32.25" customHeight="1">
      <c r="A13" s="34" t="s">
        <v>83</v>
      </c>
      <c r="B13" s="480">
        <v>3000</v>
      </c>
      <c r="C13" s="42" t="s">
        <v>31</v>
      </c>
      <c r="D13" s="42" t="s">
        <v>32</v>
      </c>
      <c r="E13" s="42" t="s">
        <v>84</v>
      </c>
      <c r="F13" s="42">
        <v>30.5</v>
      </c>
      <c r="G13" s="42" t="s">
        <v>614</v>
      </c>
      <c r="H13" s="359">
        <v>22700</v>
      </c>
      <c r="I13" s="49"/>
      <c r="J13" s="56"/>
    </row>
    <row r="14" spans="1:13" ht="32.25" customHeight="1">
      <c r="A14" s="133" t="s">
        <v>85</v>
      </c>
      <c r="B14" s="481"/>
      <c r="C14" s="39" t="s">
        <v>218</v>
      </c>
      <c r="D14" s="39" t="s">
        <v>219</v>
      </c>
      <c r="E14" s="39" t="s">
        <v>86</v>
      </c>
      <c r="F14" s="39">
        <v>31</v>
      </c>
      <c r="G14" s="39" t="s">
        <v>614</v>
      </c>
      <c r="H14" s="360">
        <v>22900</v>
      </c>
      <c r="I14" s="49"/>
      <c r="J14" s="56"/>
    </row>
    <row r="15" spans="1:13" s="334" customFormat="1" ht="32.25" customHeight="1" thickBot="1">
      <c r="A15" s="331" t="s">
        <v>87</v>
      </c>
      <c r="B15" s="482"/>
      <c r="C15" s="328" t="s">
        <v>33</v>
      </c>
      <c r="D15" s="328" t="s">
        <v>34</v>
      </c>
      <c r="E15" s="328" t="s">
        <v>88</v>
      </c>
      <c r="F15" s="328">
        <v>35</v>
      </c>
      <c r="G15" s="328" t="s">
        <v>614</v>
      </c>
      <c r="H15" s="361">
        <v>26210</v>
      </c>
      <c r="I15" s="337"/>
      <c r="J15" s="333"/>
    </row>
    <row r="16" spans="1:13" ht="32.25" customHeight="1">
      <c r="A16" s="34" t="s">
        <v>89</v>
      </c>
      <c r="B16" s="480">
        <v>5000</v>
      </c>
      <c r="C16" s="42" t="s">
        <v>31</v>
      </c>
      <c r="D16" s="42" t="s">
        <v>32</v>
      </c>
      <c r="E16" s="42" t="s">
        <v>84</v>
      </c>
      <c r="F16" s="42">
        <v>32</v>
      </c>
      <c r="G16" s="42" t="s">
        <v>614</v>
      </c>
      <c r="H16" s="372">
        <v>23300</v>
      </c>
      <c r="I16" s="49"/>
      <c r="J16" s="56"/>
    </row>
    <row r="17" spans="1:10" ht="32.25" customHeight="1">
      <c r="A17" s="133" t="s">
        <v>90</v>
      </c>
      <c r="B17" s="481"/>
      <c r="C17" s="39" t="s">
        <v>218</v>
      </c>
      <c r="D17" s="39" t="s">
        <v>219</v>
      </c>
      <c r="E17" s="39" t="s">
        <v>86</v>
      </c>
      <c r="F17" s="39">
        <v>35</v>
      </c>
      <c r="G17" s="39" t="s">
        <v>614</v>
      </c>
      <c r="H17" s="362">
        <v>25500</v>
      </c>
      <c r="I17" s="49"/>
      <c r="J17" s="56"/>
    </row>
    <row r="18" spans="1:10" ht="32.25" customHeight="1" thickBot="1">
      <c r="A18" s="35" t="s">
        <v>91</v>
      </c>
      <c r="B18" s="482"/>
      <c r="C18" s="19" t="s">
        <v>33</v>
      </c>
      <c r="D18" s="19" t="s">
        <v>34</v>
      </c>
      <c r="E18" s="19" t="s">
        <v>88</v>
      </c>
      <c r="F18" s="19">
        <v>46</v>
      </c>
      <c r="G18" s="19" t="s">
        <v>614</v>
      </c>
      <c r="H18" s="371">
        <v>35670</v>
      </c>
      <c r="I18" s="49"/>
      <c r="J18" s="56"/>
    </row>
    <row r="19" spans="1:10" ht="32.25" customHeight="1">
      <c r="A19" s="34" t="s">
        <v>92</v>
      </c>
      <c r="B19" s="480">
        <v>7500</v>
      </c>
      <c r="C19" s="42" t="s">
        <v>31</v>
      </c>
      <c r="D19" s="42" t="s">
        <v>32</v>
      </c>
      <c r="E19" s="42" t="s">
        <v>84</v>
      </c>
      <c r="F19" s="42">
        <v>34</v>
      </c>
      <c r="G19" s="110" t="s">
        <v>614</v>
      </c>
      <c r="H19" s="372">
        <v>28900</v>
      </c>
      <c r="I19" s="49"/>
      <c r="J19" s="56"/>
    </row>
    <row r="20" spans="1:10" ht="32.25" customHeight="1">
      <c r="A20" s="133" t="s">
        <v>93</v>
      </c>
      <c r="B20" s="481"/>
      <c r="C20" s="39" t="s">
        <v>218</v>
      </c>
      <c r="D20" s="39" t="s">
        <v>219</v>
      </c>
      <c r="E20" s="39" t="s">
        <v>86</v>
      </c>
      <c r="F20" s="39">
        <v>44</v>
      </c>
      <c r="G20" s="39" t="s">
        <v>614</v>
      </c>
      <c r="H20" s="362">
        <v>33210</v>
      </c>
      <c r="I20" s="49"/>
      <c r="J20" s="56"/>
    </row>
    <row r="21" spans="1:10" ht="32.25" customHeight="1" thickBot="1">
      <c r="A21" s="35" t="s">
        <v>94</v>
      </c>
      <c r="B21" s="482"/>
      <c r="C21" s="19" t="s">
        <v>33</v>
      </c>
      <c r="D21" s="19" t="s">
        <v>34</v>
      </c>
      <c r="E21" s="19" t="s">
        <v>88</v>
      </c>
      <c r="F21" s="19">
        <v>55</v>
      </c>
      <c r="G21" s="19" t="s">
        <v>614</v>
      </c>
      <c r="H21" s="371">
        <v>48750</v>
      </c>
      <c r="I21" s="49"/>
      <c r="J21" s="56"/>
    </row>
    <row r="22" spans="1:10" ht="32.25" customHeight="1">
      <c r="A22" s="34" t="s">
        <v>95</v>
      </c>
      <c r="B22" s="480">
        <v>10000</v>
      </c>
      <c r="C22" s="42" t="s">
        <v>31</v>
      </c>
      <c r="D22" s="42" t="s">
        <v>32</v>
      </c>
      <c r="E22" s="42" t="s">
        <v>84</v>
      </c>
      <c r="F22" s="42">
        <v>37</v>
      </c>
      <c r="G22" s="42" t="s">
        <v>614</v>
      </c>
      <c r="H22" s="372">
        <v>38670</v>
      </c>
      <c r="I22" s="49"/>
      <c r="J22" s="56"/>
    </row>
    <row r="23" spans="1:10" ht="32.25" customHeight="1" thickBot="1">
      <c r="A23" s="133" t="s">
        <v>96</v>
      </c>
      <c r="B23" s="481"/>
      <c r="C23" s="39" t="s">
        <v>218</v>
      </c>
      <c r="D23" s="39" t="s">
        <v>219</v>
      </c>
      <c r="E23" s="39" t="s">
        <v>86</v>
      </c>
      <c r="F23" s="39">
        <v>47</v>
      </c>
      <c r="G23" s="39" t="s">
        <v>614</v>
      </c>
      <c r="H23" s="368">
        <v>45400</v>
      </c>
      <c r="I23" s="49"/>
      <c r="J23" s="56"/>
    </row>
    <row r="24" spans="1:10" ht="32.25" customHeight="1" thickBot="1">
      <c r="A24" s="134" t="s">
        <v>97</v>
      </c>
      <c r="B24" s="135">
        <v>12000</v>
      </c>
      <c r="C24" s="136" t="s">
        <v>31</v>
      </c>
      <c r="D24" s="136" t="s">
        <v>32</v>
      </c>
      <c r="E24" s="136" t="s">
        <v>84</v>
      </c>
      <c r="F24" s="136">
        <v>44</v>
      </c>
      <c r="G24" s="136" t="s">
        <v>614</v>
      </c>
      <c r="H24" s="365">
        <v>45670</v>
      </c>
      <c r="I24" s="49"/>
      <c r="J24" s="56"/>
    </row>
    <row r="25" spans="1:10" ht="15" customHeight="1">
      <c r="A25" s="108"/>
      <c r="B25" s="94"/>
      <c r="C25" s="109"/>
      <c r="D25" s="109"/>
      <c r="E25" s="109"/>
      <c r="F25" s="109"/>
      <c r="G25" s="109"/>
      <c r="H25" s="64"/>
      <c r="I25" s="48"/>
      <c r="J25" s="56"/>
    </row>
    <row r="26" spans="1:10" ht="30.75" customHeight="1">
      <c r="A26" s="462" t="s">
        <v>72</v>
      </c>
      <c r="B26" s="463"/>
      <c r="C26" s="463"/>
      <c r="D26" s="463"/>
      <c r="E26" s="463"/>
      <c r="F26" s="463"/>
      <c r="G26" s="463"/>
      <c r="H26" s="463"/>
      <c r="I26" s="48"/>
      <c r="J26" s="56"/>
    </row>
    <row r="27" spans="1:10" ht="22.5" customHeight="1" thickBot="1">
      <c r="A27" s="206"/>
      <c r="B27" s="207"/>
      <c r="C27" s="207"/>
      <c r="D27" s="207"/>
      <c r="E27" s="207"/>
      <c r="F27" s="207"/>
      <c r="G27" s="207"/>
      <c r="H27" s="207"/>
      <c r="I27" s="48"/>
      <c r="J27" s="56"/>
    </row>
    <row r="28" spans="1:10" ht="37.5" customHeight="1">
      <c r="A28" s="477" t="s">
        <v>49</v>
      </c>
      <c r="B28" s="406" t="s">
        <v>50</v>
      </c>
      <c r="C28" s="449" t="s">
        <v>73</v>
      </c>
      <c r="D28" s="450"/>
      <c r="E28" s="406" t="s">
        <v>537</v>
      </c>
      <c r="F28" s="406" t="s">
        <v>382</v>
      </c>
      <c r="G28" s="406" t="s">
        <v>52</v>
      </c>
      <c r="H28" s="451" t="s">
        <v>589</v>
      </c>
      <c r="I28" s="48"/>
      <c r="J28" s="56"/>
    </row>
    <row r="29" spans="1:10" ht="34.5" customHeight="1" thickBot="1">
      <c r="A29" s="497"/>
      <c r="B29" s="407"/>
      <c r="C29" s="113" t="s">
        <v>54</v>
      </c>
      <c r="D29" s="113" t="s">
        <v>55</v>
      </c>
      <c r="E29" s="407"/>
      <c r="F29" s="407"/>
      <c r="G29" s="407"/>
      <c r="H29" s="452"/>
      <c r="I29" s="48"/>
      <c r="J29" s="56"/>
    </row>
    <row r="30" spans="1:10" ht="32.25" customHeight="1">
      <c r="A30" s="34" t="s">
        <v>98</v>
      </c>
      <c r="B30" s="480">
        <v>9000</v>
      </c>
      <c r="C30" s="42" t="s">
        <v>37</v>
      </c>
      <c r="D30" s="42" t="s">
        <v>38</v>
      </c>
      <c r="E30" s="42" t="s">
        <v>99</v>
      </c>
      <c r="F30" s="42">
        <v>107.5</v>
      </c>
      <c r="G30" s="42" t="s">
        <v>672</v>
      </c>
      <c r="H30" s="359">
        <v>75220</v>
      </c>
      <c r="I30" s="49"/>
      <c r="J30" s="56"/>
    </row>
    <row r="31" spans="1:10" ht="32.25" customHeight="1">
      <c r="A31" s="133" t="s">
        <v>100</v>
      </c>
      <c r="B31" s="481"/>
      <c r="C31" s="39" t="s">
        <v>39</v>
      </c>
      <c r="D31" s="39" t="s">
        <v>40</v>
      </c>
      <c r="E31" s="39" t="s">
        <v>101</v>
      </c>
      <c r="F31" s="39">
        <v>109</v>
      </c>
      <c r="G31" s="39" t="s">
        <v>672</v>
      </c>
      <c r="H31" s="362">
        <v>75820</v>
      </c>
      <c r="I31" s="49"/>
      <c r="J31" s="56"/>
    </row>
    <row r="32" spans="1:10" ht="32.25" customHeight="1" thickBot="1">
      <c r="A32" s="35" t="s">
        <v>102</v>
      </c>
      <c r="B32" s="482"/>
      <c r="C32" s="19" t="s">
        <v>41</v>
      </c>
      <c r="D32" s="19" t="s">
        <v>42</v>
      </c>
      <c r="E32" s="19" t="s">
        <v>103</v>
      </c>
      <c r="F32" s="19">
        <v>121</v>
      </c>
      <c r="G32" s="19" t="s">
        <v>672</v>
      </c>
      <c r="H32" s="371">
        <v>85750</v>
      </c>
      <c r="I32" s="49"/>
      <c r="J32" s="56"/>
    </row>
    <row r="33" spans="1:10" ht="32.25" customHeight="1">
      <c r="A33" s="34" t="s">
        <v>104</v>
      </c>
      <c r="B33" s="480">
        <v>15000</v>
      </c>
      <c r="C33" s="42" t="s">
        <v>37</v>
      </c>
      <c r="D33" s="42" t="s">
        <v>38</v>
      </c>
      <c r="E33" s="42" t="s">
        <v>99</v>
      </c>
      <c r="F33" s="42">
        <v>112</v>
      </c>
      <c r="G33" s="42" t="s">
        <v>672</v>
      </c>
      <c r="H33" s="372">
        <v>77020</v>
      </c>
      <c r="I33" s="49"/>
      <c r="J33" s="56"/>
    </row>
    <row r="34" spans="1:10" ht="32.25" customHeight="1">
      <c r="A34" s="133" t="s">
        <v>105</v>
      </c>
      <c r="B34" s="481"/>
      <c r="C34" s="39" t="s">
        <v>39</v>
      </c>
      <c r="D34" s="39" t="s">
        <v>40</v>
      </c>
      <c r="E34" s="39" t="s">
        <v>101</v>
      </c>
      <c r="F34" s="39">
        <v>121</v>
      </c>
      <c r="G34" s="39" t="s">
        <v>672</v>
      </c>
      <c r="H34" s="362">
        <v>83620</v>
      </c>
      <c r="I34" s="49"/>
      <c r="J34" s="56"/>
    </row>
    <row r="35" spans="1:10" ht="32.25" customHeight="1" thickBot="1">
      <c r="A35" s="35" t="s">
        <v>106</v>
      </c>
      <c r="B35" s="482"/>
      <c r="C35" s="19" t="s">
        <v>41</v>
      </c>
      <c r="D35" s="19" t="s">
        <v>42</v>
      </c>
      <c r="E35" s="19" t="s">
        <v>103</v>
      </c>
      <c r="F35" s="19">
        <v>154</v>
      </c>
      <c r="G35" s="19" t="s">
        <v>672</v>
      </c>
      <c r="H35" s="371">
        <v>114130</v>
      </c>
      <c r="I35" s="49"/>
      <c r="J35" s="56"/>
    </row>
    <row r="36" spans="1:10" ht="32.25" customHeight="1">
      <c r="A36" s="34" t="s">
        <v>107</v>
      </c>
      <c r="B36" s="480">
        <v>22500</v>
      </c>
      <c r="C36" s="42" t="s">
        <v>37</v>
      </c>
      <c r="D36" s="42" t="s">
        <v>38</v>
      </c>
      <c r="E36" s="42" t="s">
        <v>99</v>
      </c>
      <c r="F36" s="42">
        <v>114</v>
      </c>
      <c r="G36" s="42" t="s">
        <v>672</v>
      </c>
      <c r="H36" s="372">
        <v>93820</v>
      </c>
      <c r="I36" s="49"/>
      <c r="J36" s="56"/>
    </row>
    <row r="37" spans="1:10" ht="32.25" customHeight="1">
      <c r="A37" s="133" t="s">
        <v>108</v>
      </c>
      <c r="B37" s="481"/>
      <c r="C37" s="39" t="s">
        <v>39</v>
      </c>
      <c r="D37" s="39" t="s">
        <v>40</v>
      </c>
      <c r="E37" s="39" t="s">
        <v>101</v>
      </c>
      <c r="F37" s="39">
        <v>148</v>
      </c>
      <c r="G37" s="39" t="s">
        <v>672</v>
      </c>
      <c r="H37" s="368">
        <v>106750</v>
      </c>
      <c r="I37" s="49"/>
      <c r="J37" s="56"/>
    </row>
    <row r="38" spans="1:10" ht="32.25" customHeight="1" thickBot="1">
      <c r="A38" s="35" t="s">
        <v>109</v>
      </c>
      <c r="B38" s="482"/>
      <c r="C38" s="19" t="s">
        <v>41</v>
      </c>
      <c r="D38" s="19" t="s">
        <v>42</v>
      </c>
      <c r="E38" s="19" t="s">
        <v>103</v>
      </c>
      <c r="F38" s="19">
        <v>181</v>
      </c>
      <c r="G38" s="19" t="s">
        <v>672</v>
      </c>
      <c r="H38" s="361">
        <v>153370</v>
      </c>
      <c r="I38" s="49"/>
      <c r="J38" s="56"/>
    </row>
    <row r="39" spans="1:10" ht="32.25" customHeight="1">
      <c r="A39" s="34" t="s">
        <v>110</v>
      </c>
      <c r="B39" s="480">
        <v>30000</v>
      </c>
      <c r="C39" s="42" t="s">
        <v>37</v>
      </c>
      <c r="D39" s="42" t="s">
        <v>38</v>
      </c>
      <c r="E39" s="42" t="s">
        <v>99</v>
      </c>
      <c r="F39" s="42">
        <v>127</v>
      </c>
      <c r="G39" s="42" t="s">
        <v>672</v>
      </c>
      <c r="H39" s="372">
        <v>123130</v>
      </c>
      <c r="I39" s="49"/>
      <c r="J39" s="56"/>
    </row>
    <row r="40" spans="1:10" ht="32.25" customHeight="1" thickBot="1">
      <c r="A40" s="133" t="s">
        <v>111</v>
      </c>
      <c r="B40" s="481"/>
      <c r="C40" s="39" t="s">
        <v>39</v>
      </c>
      <c r="D40" s="39" t="s">
        <v>40</v>
      </c>
      <c r="E40" s="39" t="s">
        <v>101</v>
      </c>
      <c r="F40" s="39">
        <v>157</v>
      </c>
      <c r="G40" s="39" t="s">
        <v>672</v>
      </c>
      <c r="H40" s="362">
        <v>143320</v>
      </c>
      <c r="I40" s="49"/>
      <c r="J40" s="56"/>
    </row>
    <row r="41" spans="1:10" ht="32.25" customHeight="1" thickBot="1">
      <c r="A41" s="134" t="s">
        <v>112</v>
      </c>
      <c r="B41" s="135">
        <v>36000</v>
      </c>
      <c r="C41" s="136" t="s">
        <v>37</v>
      </c>
      <c r="D41" s="136" t="s">
        <v>38</v>
      </c>
      <c r="E41" s="136" t="s">
        <v>99</v>
      </c>
      <c r="F41" s="136">
        <v>148</v>
      </c>
      <c r="G41" s="136" t="s">
        <v>672</v>
      </c>
      <c r="H41" s="365">
        <v>144130</v>
      </c>
    </row>
    <row r="42" spans="1:10" ht="15" customHeight="1">
      <c r="A42" s="108"/>
      <c r="B42" s="94"/>
      <c r="C42" s="109"/>
      <c r="D42" s="109"/>
      <c r="E42" s="109"/>
      <c r="F42" s="109"/>
      <c r="G42" s="109"/>
      <c r="H42" s="64"/>
    </row>
    <row r="43" spans="1:10" ht="9.75" customHeight="1">
      <c r="A43" s="108"/>
      <c r="B43" s="94"/>
      <c r="C43" s="109"/>
      <c r="D43" s="109"/>
      <c r="E43" s="109"/>
      <c r="F43" s="109"/>
      <c r="G43" s="109"/>
      <c r="H43" s="64"/>
    </row>
    <row r="44" spans="1:10" ht="26.1" customHeight="1">
      <c r="A44" s="470" t="s">
        <v>379</v>
      </c>
      <c r="B44" s="471"/>
      <c r="C44" s="471"/>
      <c r="D44" s="471"/>
      <c r="E44" s="471"/>
      <c r="F44" s="471"/>
      <c r="G44" s="471"/>
      <c r="H44" s="471"/>
    </row>
    <row r="45" spans="1:10" ht="11.25" customHeight="1">
      <c r="A45" s="208"/>
      <c r="B45" s="204"/>
      <c r="C45" s="204"/>
      <c r="D45" s="204"/>
      <c r="E45" s="204"/>
      <c r="F45" s="204"/>
      <c r="G45" s="204"/>
      <c r="H45" s="204"/>
    </row>
    <row r="46" spans="1:10" ht="49.5" customHeight="1">
      <c r="A46" s="467" t="s">
        <v>701</v>
      </c>
      <c r="B46" s="467"/>
      <c r="C46" s="467"/>
      <c r="D46" s="467"/>
      <c r="E46" s="467"/>
      <c r="F46" s="467"/>
      <c r="G46" s="467"/>
      <c r="H46" s="467"/>
    </row>
    <row r="47" spans="1:10" ht="12" customHeight="1">
      <c r="A47" s="208"/>
      <c r="B47" s="204"/>
      <c r="C47" s="204"/>
      <c r="D47" s="204"/>
      <c r="E47" s="204"/>
      <c r="F47" s="204"/>
      <c r="G47" s="204"/>
      <c r="H47" s="204"/>
    </row>
    <row r="48" spans="1:10" ht="26.1" customHeight="1">
      <c r="A48" s="288" t="s">
        <v>548</v>
      </c>
      <c r="B48" s="288"/>
      <c r="C48" s="288" t="s">
        <v>549</v>
      </c>
      <c r="D48" s="288"/>
      <c r="E48" s="288"/>
      <c r="F48" s="288"/>
      <c r="G48" s="288"/>
      <c r="H48" s="288"/>
    </row>
    <row r="49" spans="1:8" ht="26.1" customHeight="1">
      <c r="A49" s="288" t="s">
        <v>543</v>
      </c>
      <c r="B49" s="288"/>
      <c r="C49" s="288" t="s">
        <v>544</v>
      </c>
      <c r="D49" s="288"/>
      <c r="E49" s="288"/>
      <c r="F49" s="288"/>
      <c r="G49" s="288"/>
      <c r="H49" s="288"/>
    </row>
    <row r="50" spans="1:8" ht="26.1" customHeight="1">
      <c r="A50" s="288" t="s">
        <v>545</v>
      </c>
      <c r="B50" s="288"/>
      <c r="C50" s="288" t="s">
        <v>546</v>
      </c>
      <c r="D50" s="288"/>
      <c r="E50" s="288"/>
      <c r="F50" s="288"/>
      <c r="G50" s="288"/>
      <c r="H50" s="288"/>
    </row>
    <row r="51" spans="1:8" ht="26.1" customHeight="1">
      <c r="A51" s="288" t="s">
        <v>545</v>
      </c>
      <c r="B51" s="288"/>
      <c r="C51" s="288" t="s">
        <v>547</v>
      </c>
      <c r="D51" s="288"/>
      <c r="E51" s="288"/>
      <c r="F51" s="288"/>
      <c r="G51" s="288"/>
      <c r="H51" s="288"/>
    </row>
    <row r="52" spans="1:8" ht="20.25" customHeight="1">
      <c r="A52" s="209"/>
      <c r="B52" s="209"/>
      <c r="C52" s="209"/>
      <c r="D52" s="209"/>
      <c r="E52" s="209"/>
      <c r="F52" s="209"/>
      <c r="G52" s="209"/>
      <c r="H52" s="209"/>
    </row>
    <row r="53" spans="1:8" ht="26.1" customHeight="1">
      <c r="A53" s="468" t="s">
        <v>36</v>
      </c>
      <c r="B53" s="468"/>
      <c r="C53" s="468"/>
      <c r="D53" s="468"/>
      <c r="E53" s="468"/>
      <c r="F53" s="468"/>
      <c r="G53" s="468"/>
      <c r="H53" s="468"/>
    </row>
    <row r="54" spans="1:8" ht="25.5" customHeight="1">
      <c r="A54" s="468" t="s">
        <v>35</v>
      </c>
      <c r="B54" s="468"/>
      <c r="C54" s="468"/>
      <c r="D54" s="468"/>
      <c r="E54" s="468"/>
      <c r="F54" s="468"/>
      <c r="G54" s="468"/>
      <c r="H54" s="468"/>
    </row>
    <row r="55" spans="1:8" ht="5.25" customHeight="1">
      <c r="A55" s="209"/>
      <c r="B55" s="209"/>
      <c r="C55" s="209"/>
      <c r="D55" s="209"/>
      <c r="E55" s="209"/>
      <c r="F55" s="209"/>
      <c r="G55" s="209"/>
      <c r="H55" s="209"/>
    </row>
    <row r="56" spans="1:8" ht="26.1" customHeight="1">
      <c r="A56" s="467" t="s">
        <v>381</v>
      </c>
      <c r="B56" s="467"/>
      <c r="C56" s="467"/>
      <c r="D56" s="467"/>
      <c r="E56" s="467"/>
      <c r="F56" s="467"/>
      <c r="G56" s="467"/>
      <c r="H56" s="467"/>
    </row>
    <row r="57" spans="1:8" ht="26.1" customHeight="1">
      <c r="A57" s="422" t="s">
        <v>21</v>
      </c>
      <c r="B57" s="422"/>
      <c r="C57" s="422"/>
      <c r="D57" s="422"/>
      <c r="E57" s="422"/>
      <c r="F57" s="422"/>
      <c r="G57" s="422"/>
      <c r="H57" s="422"/>
    </row>
    <row r="58" spans="1:8" ht="0.75" customHeight="1">
      <c r="A58" s="212"/>
      <c r="B58" s="212"/>
      <c r="C58" s="212"/>
      <c r="D58" s="212"/>
      <c r="E58" s="212"/>
      <c r="F58" s="212"/>
      <c r="G58" s="212"/>
      <c r="H58" s="212"/>
    </row>
    <row r="59" spans="1:8" ht="76.5" customHeight="1">
      <c r="A59" s="465" t="s">
        <v>393</v>
      </c>
      <c r="B59" s="465"/>
      <c r="C59" s="465"/>
      <c r="D59" s="465"/>
      <c r="E59" s="465"/>
      <c r="F59" s="465"/>
      <c r="G59" s="465"/>
      <c r="H59" s="465"/>
    </row>
    <row r="60" spans="1:8" ht="4.5" hidden="1" customHeight="1">
      <c r="A60" s="205"/>
      <c r="B60" s="205"/>
      <c r="C60" s="205"/>
      <c r="D60" s="205"/>
      <c r="E60" s="205"/>
      <c r="F60" s="205"/>
      <c r="G60" s="205"/>
      <c r="H60" s="205"/>
    </row>
    <row r="61" spans="1:8" ht="50.25" hidden="1" customHeight="1">
      <c r="A61" s="422"/>
      <c r="B61" s="422"/>
      <c r="C61" s="422"/>
      <c r="D61" s="422"/>
      <c r="E61" s="422"/>
      <c r="F61" s="422"/>
      <c r="G61" s="422"/>
      <c r="H61" s="422"/>
    </row>
    <row r="62" spans="1:8" ht="9" customHeight="1">
      <c r="A62" s="465" t="s">
        <v>635</v>
      </c>
      <c r="B62" s="465"/>
      <c r="C62" s="465"/>
      <c r="D62" s="465"/>
      <c r="E62" s="465"/>
      <c r="F62" s="465"/>
      <c r="G62" s="465"/>
      <c r="H62" s="465"/>
    </row>
    <row r="63" spans="1:8" ht="65.25" customHeight="1">
      <c r="A63" s="465"/>
      <c r="B63" s="465"/>
      <c r="C63" s="465"/>
      <c r="D63" s="465"/>
      <c r="E63" s="465"/>
      <c r="F63" s="465"/>
      <c r="G63" s="465"/>
      <c r="H63" s="465"/>
    </row>
    <row r="64" spans="1:8" ht="36" customHeight="1">
      <c r="A64" s="440" t="s">
        <v>636</v>
      </c>
      <c r="B64" s="422"/>
      <c r="C64" s="422"/>
      <c r="D64" s="422"/>
      <c r="E64" s="422"/>
      <c r="F64" s="422"/>
      <c r="G64" s="422"/>
      <c r="H64" s="422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464"/>
      <c r="B68" s="464"/>
      <c r="C68" s="464"/>
      <c r="D68" s="464"/>
      <c r="E68" s="464"/>
      <c r="F68" s="464"/>
      <c r="G68" s="464"/>
      <c r="H68" s="464"/>
    </row>
    <row r="69" spans="1:8" ht="26.1" customHeight="1">
      <c r="A69" s="464"/>
      <c r="B69" s="464"/>
      <c r="C69" s="464"/>
      <c r="D69" s="464"/>
      <c r="E69" s="464"/>
      <c r="F69" s="464"/>
      <c r="G69" s="464"/>
      <c r="H69" s="464"/>
    </row>
    <row r="70" spans="1:8" ht="26.1" customHeight="1">
      <c r="A70" s="464"/>
      <c r="B70" s="464"/>
      <c r="C70" s="464"/>
      <c r="D70" s="464"/>
      <c r="E70" s="464"/>
      <c r="F70" s="464"/>
      <c r="G70" s="464"/>
      <c r="H70" s="464"/>
    </row>
    <row r="71" spans="1:8" ht="26.1" customHeight="1">
      <c r="A71" s="464"/>
      <c r="B71" s="464"/>
      <c r="C71" s="464"/>
      <c r="D71" s="464"/>
      <c r="E71" s="464"/>
      <c r="F71" s="464"/>
      <c r="G71" s="464"/>
      <c r="H71" s="464"/>
    </row>
    <row r="72" spans="1:8" ht="26.1" customHeight="1">
      <c r="A72" s="464"/>
      <c r="B72" s="464"/>
      <c r="C72" s="464"/>
      <c r="D72" s="464"/>
      <c r="E72" s="464"/>
      <c r="F72" s="464"/>
      <c r="G72" s="464"/>
      <c r="H72" s="464"/>
    </row>
    <row r="73" spans="1:8" ht="26.1" customHeight="1">
      <c r="A73" s="464"/>
      <c r="B73" s="464"/>
      <c r="C73" s="464"/>
      <c r="D73" s="464"/>
      <c r="E73" s="464"/>
      <c r="F73" s="464"/>
      <c r="G73" s="464"/>
      <c r="H73" s="464"/>
    </row>
    <row r="74" spans="1:8" ht="26.1" customHeight="1">
      <c r="A74" s="464"/>
      <c r="B74" s="464"/>
      <c r="C74" s="464"/>
      <c r="D74" s="464"/>
      <c r="E74" s="464"/>
      <c r="F74" s="464"/>
      <c r="G74" s="464"/>
      <c r="H74" s="464"/>
    </row>
    <row r="75" spans="1:8" ht="26.1" customHeight="1"/>
    <row r="76" spans="1:8" ht="26.1" customHeight="1"/>
    <row r="77" spans="1:8" ht="26.1" customHeight="1"/>
    <row r="78" spans="1:8" ht="26.1" customHeight="1"/>
    <row r="79" spans="1:8" ht="26.1" customHeight="1"/>
    <row r="80" spans="1:8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307" spans="1:1">
      <c r="A307" s="8"/>
    </row>
    <row r="308" spans="1:1">
      <c r="A308" s="472"/>
    </row>
    <row r="309" spans="1:1">
      <c r="A309" s="472"/>
    </row>
    <row r="310" spans="1:1" ht="15">
      <c r="A310" s="73"/>
    </row>
    <row r="311" spans="1:1" ht="18">
      <c r="A311" s="74"/>
    </row>
    <row r="312" spans="1:1" ht="18">
      <c r="A312" s="74"/>
    </row>
    <row r="313" spans="1:1" ht="18">
      <c r="A313" s="74"/>
    </row>
    <row r="314" spans="1:1" ht="18">
      <c r="A314" s="74"/>
    </row>
    <row r="315" spans="1:1" ht="18">
      <c r="A315" s="74"/>
    </row>
    <row r="316" spans="1:1" ht="18">
      <c r="A316" s="74"/>
    </row>
    <row r="317" spans="1:1" ht="18">
      <c r="A317" s="74"/>
    </row>
    <row r="318" spans="1:1" ht="18">
      <c r="A318" s="74"/>
    </row>
    <row r="319" spans="1:1" ht="18">
      <c r="A319" s="74"/>
    </row>
    <row r="320" spans="1:1" ht="18">
      <c r="A320" s="74"/>
    </row>
    <row r="321" spans="1:1" ht="18">
      <c r="A321" s="74"/>
    </row>
    <row r="322" spans="1:1" ht="18">
      <c r="A322" s="74"/>
    </row>
    <row r="323" spans="1:1" ht="18">
      <c r="A323" s="75"/>
    </row>
    <row r="324" spans="1:1" ht="18">
      <c r="A324" s="74"/>
    </row>
    <row r="325" spans="1:1" ht="18">
      <c r="A325" s="74"/>
    </row>
    <row r="326" spans="1:1" ht="18">
      <c r="A326" s="74"/>
    </row>
    <row r="327" spans="1:1" ht="18">
      <c r="A327" s="74"/>
    </row>
    <row r="328" spans="1:1" ht="18">
      <c r="A328" s="74"/>
    </row>
    <row r="329" spans="1:1" ht="18">
      <c r="A329" s="74"/>
    </row>
    <row r="330" spans="1:1" ht="18">
      <c r="A330" s="74"/>
    </row>
    <row r="331" spans="1:1" ht="18">
      <c r="A331" s="74"/>
    </row>
    <row r="332" spans="1:1" ht="18">
      <c r="A332" s="74"/>
    </row>
    <row r="333" spans="1:1" ht="18">
      <c r="A333" s="74"/>
    </row>
    <row r="334" spans="1:1" ht="18">
      <c r="A334" s="75"/>
    </row>
    <row r="335" spans="1:1" ht="18">
      <c r="A335" s="75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</sheetData>
  <mergeCells count="51">
    <mergeCell ref="A65:H65"/>
    <mergeCell ref="A66:H66"/>
    <mergeCell ref="A67:H67"/>
    <mergeCell ref="A68:H68"/>
    <mergeCell ref="A64:H64"/>
    <mergeCell ref="A74:H74"/>
    <mergeCell ref="A69:H69"/>
    <mergeCell ref="A70:H70"/>
    <mergeCell ref="A71:H71"/>
    <mergeCell ref="A72:H72"/>
    <mergeCell ref="A73:H73"/>
    <mergeCell ref="A62:H63"/>
    <mergeCell ref="B13:B15"/>
    <mergeCell ref="D5:H5"/>
    <mergeCell ref="D6:H6"/>
    <mergeCell ref="A5:C6"/>
    <mergeCell ref="B16:B18"/>
    <mergeCell ref="A26:H26"/>
    <mergeCell ref="E28:E29"/>
    <mergeCell ref="F28:F29"/>
    <mergeCell ref="H28:H29"/>
    <mergeCell ref="A28:A29"/>
    <mergeCell ref="B28:B29"/>
    <mergeCell ref="B22:B23"/>
    <mergeCell ref="B19:B21"/>
    <mergeCell ref="C28:D28"/>
    <mergeCell ref="A308:A309"/>
    <mergeCell ref="H11:H12"/>
    <mergeCell ref="A7:H7"/>
    <mergeCell ref="B33:B35"/>
    <mergeCell ref="B36:B38"/>
    <mergeCell ref="B39:B40"/>
    <mergeCell ref="A44:H44"/>
    <mergeCell ref="G28:G29"/>
    <mergeCell ref="A59:H59"/>
    <mergeCell ref="A46:H46"/>
    <mergeCell ref="B30:B32"/>
    <mergeCell ref="A61:H61"/>
    <mergeCell ref="A57:H57"/>
    <mergeCell ref="A53:H53"/>
    <mergeCell ref="A54:H54"/>
    <mergeCell ref="A56:H56"/>
    <mergeCell ref="J7:K7"/>
    <mergeCell ref="A11:A12"/>
    <mergeCell ref="B11:B12"/>
    <mergeCell ref="C11:D11"/>
    <mergeCell ref="E11:E12"/>
    <mergeCell ref="F11:F12"/>
    <mergeCell ref="G11:G12"/>
    <mergeCell ref="A8:H8"/>
    <mergeCell ref="A9:H9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33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1.5703125" customWidth="1"/>
    <col min="10" max="10" width="29.42578125" customWidth="1"/>
  </cols>
  <sheetData>
    <row r="1" spans="1:13" ht="18.75">
      <c r="A1" s="350"/>
      <c r="B1" s="400" t="s">
        <v>715</v>
      </c>
      <c r="H1" s="351"/>
    </row>
    <row r="2" spans="1:13" ht="23.25">
      <c r="A2" s="350"/>
      <c r="B2" s="400" t="s">
        <v>716</v>
      </c>
      <c r="C2" s="346"/>
      <c r="D2" s="6"/>
      <c r="E2" s="6"/>
      <c r="F2" s="6"/>
      <c r="G2" s="8"/>
      <c r="H2" s="351"/>
    </row>
    <row r="3" spans="1:13" ht="23.25">
      <c r="A3" s="350"/>
      <c r="B3" s="400" t="s">
        <v>717</v>
      </c>
      <c r="C3" s="346"/>
      <c r="D3" s="6"/>
      <c r="E3" s="6"/>
      <c r="F3" s="6"/>
      <c r="G3" s="348"/>
      <c r="H3" s="338"/>
    </row>
    <row r="4" spans="1:13" ht="23.25">
      <c r="A4" s="350"/>
      <c r="B4" s="345"/>
      <c r="C4" s="346"/>
      <c r="D4" s="6"/>
      <c r="E4" s="6"/>
      <c r="F4" s="6"/>
      <c r="G4" s="348"/>
      <c r="H4" s="351"/>
    </row>
    <row r="5" spans="1:13" ht="18.75" customHeight="1">
      <c r="A5" s="416"/>
      <c r="B5" s="416"/>
      <c r="C5" s="416"/>
      <c r="D5" s="495">
        <v>41353</v>
      </c>
      <c r="E5" s="410"/>
      <c r="F5" s="410"/>
      <c r="G5" s="410"/>
      <c r="H5" s="410"/>
    </row>
    <row r="6" spans="1:13" ht="18.75" customHeight="1">
      <c r="A6" s="416"/>
      <c r="B6" s="416"/>
      <c r="C6" s="416"/>
      <c r="D6" s="410" t="s">
        <v>48</v>
      </c>
      <c r="E6" s="410"/>
      <c r="F6" s="410"/>
      <c r="G6" s="410"/>
      <c r="H6" s="410"/>
      <c r="I6" s="8"/>
      <c r="J6" s="8"/>
      <c r="K6" s="8"/>
      <c r="L6" s="8"/>
      <c r="M6" s="8"/>
    </row>
    <row r="7" spans="1:13" ht="36.75" customHeight="1">
      <c r="A7" s="512" t="s">
        <v>383</v>
      </c>
      <c r="B7" s="512"/>
      <c r="C7" s="512"/>
      <c r="D7" s="512"/>
      <c r="E7" s="512"/>
      <c r="F7" s="512"/>
      <c r="G7" s="512"/>
      <c r="H7" s="512"/>
      <c r="I7" s="8"/>
      <c r="J7" s="496"/>
      <c r="K7" s="496"/>
      <c r="L7" s="8"/>
      <c r="M7" s="8"/>
    </row>
    <row r="8" spans="1:13" s="28" customFormat="1" ht="108" customHeight="1">
      <c r="A8" s="500" t="s">
        <v>408</v>
      </c>
      <c r="B8" s="500"/>
      <c r="C8" s="500"/>
      <c r="D8" s="500"/>
      <c r="E8" s="500"/>
      <c r="F8" s="500"/>
      <c r="G8" s="500"/>
      <c r="H8" s="500"/>
      <c r="I8" s="33"/>
      <c r="J8" s="33"/>
      <c r="K8" s="33"/>
      <c r="L8" s="33"/>
      <c r="M8" s="33"/>
    </row>
    <row r="9" spans="1:13" s="28" customFormat="1" ht="13.5" customHeight="1">
      <c r="A9" s="219"/>
      <c r="B9" s="219"/>
      <c r="C9" s="219"/>
      <c r="D9" s="219"/>
      <c r="E9" s="219"/>
      <c r="F9" s="219"/>
      <c r="G9" s="219"/>
      <c r="H9" s="219"/>
      <c r="I9" s="33"/>
      <c r="J9" s="33"/>
      <c r="K9" s="33"/>
      <c r="L9" s="33"/>
      <c r="M9" s="33"/>
    </row>
    <row r="10" spans="1:13" s="28" customFormat="1" ht="43.5" customHeight="1">
      <c r="A10" s="499" t="s">
        <v>56</v>
      </c>
      <c r="B10" s="499"/>
      <c r="C10" s="499"/>
      <c r="D10" s="499"/>
      <c r="E10" s="499"/>
      <c r="F10" s="499"/>
      <c r="G10" s="499"/>
      <c r="H10" s="499"/>
      <c r="I10" s="33"/>
      <c r="J10" s="33"/>
      <c r="K10" s="33"/>
      <c r="L10" s="33"/>
      <c r="M10" s="33"/>
    </row>
    <row r="11" spans="1:13" ht="23.25" customHeight="1" thickBot="1">
      <c r="A11" s="14"/>
      <c r="B11" s="14"/>
      <c r="C11" s="14"/>
      <c r="D11" s="14"/>
      <c r="E11" s="14"/>
      <c r="F11" s="14"/>
      <c r="G11" s="14"/>
      <c r="H11" s="32"/>
    </row>
    <row r="12" spans="1:13" ht="28.5" customHeight="1">
      <c r="A12" s="487" t="s">
        <v>49</v>
      </c>
      <c r="B12" s="489" t="s">
        <v>50</v>
      </c>
      <c r="C12" s="491" t="s">
        <v>51</v>
      </c>
      <c r="D12" s="492"/>
      <c r="E12" s="493" t="s">
        <v>378</v>
      </c>
      <c r="F12" s="493" t="s">
        <v>382</v>
      </c>
      <c r="G12" s="493" t="s">
        <v>30</v>
      </c>
      <c r="H12" s="451" t="s">
        <v>589</v>
      </c>
      <c r="I12" s="8"/>
      <c r="J12" s="8"/>
    </row>
    <row r="13" spans="1:13" ht="26.1" customHeight="1" thickBot="1">
      <c r="A13" s="488"/>
      <c r="B13" s="490"/>
      <c r="C13" s="132" t="s">
        <v>54</v>
      </c>
      <c r="D13" s="132" t="s">
        <v>55</v>
      </c>
      <c r="E13" s="494"/>
      <c r="F13" s="494"/>
      <c r="G13" s="494"/>
      <c r="H13" s="452"/>
      <c r="I13" s="8"/>
      <c r="J13" s="8"/>
    </row>
    <row r="14" spans="1:13" ht="32.25" customHeight="1">
      <c r="A14" s="34" t="s">
        <v>304</v>
      </c>
      <c r="B14" s="507">
        <v>7500</v>
      </c>
      <c r="C14" s="42" t="s">
        <v>31</v>
      </c>
      <c r="D14" s="42" t="s">
        <v>32</v>
      </c>
      <c r="E14" s="144" t="s">
        <v>84</v>
      </c>
      <c r="F14" s="42">
        <v>65</v>
      </c>
      <c r="G14" s="144" t="s">
        <v>615</v>
      </c>
      <c r="H14" s="359">
        <v>39500</v>
      </c>
      <c r="I14" s="48"/>
      <c r="J14" s="56"/>
    </row>
    <row r="15" spans="1:13" ht="32.25" customHeight="1">
      <c r="A15" s="133" t="s">
        <v>305</v>
      </c>
      <c r="B15" s="473"/>
      <c r="C15" s="39" t="s">
        <v>218</v>
      </c>
      <c r="D15" s="39" t="s">
        <v>219</v>
      </c>
      <c r="E15" s="39" t="s">
        <v>86</v>
      </c>
      <c r="F15" s="39">
        <v>75</v>
      </c>
      <c r="G15" s="39" t="s">
        <v>615</v>
      </c>
      <c r="H15" s="362">
        <v>43810</v>
      </c>
      <c r="I15" s="48"/>
      <c r="J15" s="56"/>
    </row>
    <row r="16" spans="1:13" ht="32.25" customHeight="1" thickBot="1">
      <c r="A16" s="140" t="s">
        <v>306</v>
      </c>
      <c r="B16" s="508"/>
      <c r="C16" s="145" t="s">
        <v>33</v>
      </c>
      <c r="D16" s="146" t="s">
        <v>34</v>
      </c>
      <c r="E16" s="145" t="s">
        <v>88</v>
      </c>
      <c r="F16" s="146">
        <v>80</v>
      </c>
      <c r="G16" s="145" t="s">
        <v>615</v>
      </c>
      <c r="H16" s="373">
        <v>59350</v>
      </c>
      <c r="I16" s="48"/>
      <c r="J16" s="56"/>
    </row>
    <row r="17" spans="1:10" ht="32.25" customHeight="1">
      <c r="A17" s="141" t="s">
        <v>307</v>
      </c>
      <c r="B17" s="511">
        <v>10000</v>
      </c>
      <c r="C17" s="147" t="s">
        <v>31</v>
      </c>
      <c r="D17" s="147" t="s">
        <v>32</v>
      </c>
      <c r="E17" s="147" t="s">
        <v>84</v>
      </c>
      <c r="F17" s="502">
        <v>76</v>
      </c>
      <c r="G17" s="147" t="s">
        <v>615</v>
      </c>
      <c r="H17" s="360">
        <v>49270</v>
      </c>
      <c r="I17" s="48"/>
      <c r="J17" s="56"/>
    </row>
    <row r="18" spans="1:10" ht="32.25" customHeight="1">
      <c r="A18" s="133" t="s">
        <v>308</v>
      </c>
      <c r="B18" s="481"/>
      <c r="C18" s="39" t="s">
        <v>218</v>
      </c>
      <c r="D18" s="39" t="s">
        <v>219</v>
      </c>
      <c r="E18" s="39" t="s">
        <v>86</v>
      </c>
      <c r="F18" s="503"/>
      <c r="G18" s="39" t="s">
        <v>615</v>
      </c>
      <c r="H18" s="368">
        <v>56000</v>
      </c>
      <c r="I18" s="48"/>
      <c r="J18" s="56"/>
    </row>
    <row r="19" spans="1:10" ht="32.25" customHeight="1" thickBot="1">
      <c r="A19" s="142" t="s">
        <v>309</v>
      </c>
      <c r="B19" s="501"/>
      <c r="C19" s="149" t="s">
        <v>33</v>
      </c>
      <c r="D19" s="149" t="s">
        <v>34</v>
      </c>
      <c r="E19" s="149" t="s">
        <v>88</v>
      </c>
      <c r="F19" s="149">
        <v>87</v>
      </c>
      <c r="G19" s="149" t="s">
        <v>615</v>
      </c>
      <c r="H19" s="368">
        <v>61640</v>
      </c>
      <c r="I19" s="48"/>
      <c r="J19" s="56"/>
    </row>
    <row r="20" spans="1:10" ht="32.25" customHeight="1">
      <c r="A20" s="34" t="s">
        <v>310</v>
      </c>
      <c r="B20" s="504">
        <v>12000</v>
      </c>
      <c r="C20" s="42" t="s">
        <v>31</v>
      </c>
      <c r="D20" s="42" t="s">
        <v>32</v>
      </c>
      <c r="E20" s="42" t="s">
        <v>84</v>
      </c>
      <c r="F20" s="42">
        <v>76</v>
      </c>
      <c r="G20" s="42" t="s">
        <v>615</v>
      </c>
      <c r="H20" s="359">
        <v>57970</v>
      </c>
      <c r="I20" s="48"/>
      <c r="J20" s="56"/>
    </row>
    <row r="21" spans="1:10" ht="32.25" customHeight="1">
      <c r="A21" s="133" t="s">
        <v>311</v>
      </c>
      <c r="B21" s="509"/>
      <c r="C21" s="39" t="s">
        <v>218</v>
      </c>
      <c r="D21" s="39" t="s">
        <v>219</v>
      </c>
      <c r="E21" s="39" t="s">
        <v>86</v>
      </c>
      <c r="F21" s="39">
        <v>95</v>
      </c>
      <c r="G21" s="39" t="s">
        <v>615</v>
      </c>
      <c r="H21" s="362">
        <v>67670</v>
      </c>
      <c r="I21" s="48"/>
      <c r="J21" s="56"/>
    </row>
    <row r="22" spans="1:10" ht="32.25" customHeight="1" thickBot="1">
      <c r="A22" s="35" t="s">
        <v>312</v>
      </c>
      <c r="B22" s="510"/>
      <c r="C22" s="19" t="s">
        <v>43</v>
      </c>
      <c r="D22" s="19" t="s">
        <v>34</v>
      </c>
      <c r="E22" s="19" t="s">
        <v>88</v>
      </c>
      <c r="F22" s="19">
        <v>120</v>
      </c>
      <c r="G22" s="19" t="s">
        <v>615</v>
      </c>
      <c r="H22" s="366">
        <v>83960</v>
      </c>
      <c r="I22" s="48"/>
      <c r="J22" s="56"/>
    </row>
    <row r="23" spans="1:10" ht="32.25" customHeight="1">
      <c r="A23" s="34" t="s">
        <v>313</v>
      </c>
      <c r="B23" s="480">
        <v>15000</v>
      </c>
      <c r="C23" s="42" t="s">
        <v>31</v>
      </c>
      <c r="D23" s="42" t="s">
        <v>32</v>
      </c>
      <c r="E23" s="42" t="s">
        <v>84</v>
      </c>
      <c r="F23" s="42">
        <v>80</v>
      </c>
      <c r="G23" s="42" t="s">
        <v>615</v>
      </c>
      <c r="H23" s="372">
        <v>68460</v>
      </c>
      <c r="I23" s="48"/>
      <c r="J23" s="56"/>
    </row>
    <row r="24" spans="1:10" ht="32.25" customHeight="1">
      <c r="A24" s="133" t="s">
        <v>314</v>
      </c>
      <c r="B24" s="481"/>
      <c r="C24" s="39" t="s">
        <v>218</v>
      </c>
      <c r="D24" s="39" t="s">
        <v>219</v>
      </c>
      <c r="E24" s="39" t="s">
        <v>86</v>
      </c>
      <c r="F24" s="39">
        <v>90</v>
      </c>
      <c r="G24" s="39" t="s">
        <v>615</v>
      </c>
      <c r="H24" s="368">
        <v>78060</v>
      </c>
      <c r="I24" s="48"/>
      <c r="J24" s="56"/>
    </row>
    <row r="25" spans="1:10" ht="32.25" customHeight="1" thickBot="1">
      <c r="A25" s="35" t="s">
        <v>315</v>
      </c>
      <c r="B25" s="482"/>
      <c r="C25" s="19" t="s">
        <v>33</v>
      </c>
      <c r="D25" s="19" t="s">
        <v>34</v>
      </c>
      <c r="E25" s="19" t="s">
        <v>88</v>
      </c>
      <c r="F25" s="19">
        <v>104</v>
      </c>
      <c r="G25" s="19" t="s">
        <v>615</v>
      </c>
      <c r="H25" s="361">
        <v>91800</v>
      </c>
      <c r="I25" s="48"/>
      <c r="J25" s="56"/>
    </row>
    <row r="26" spans="1:10" ht="32.25" customHeight="1">
      <c r="A26" s="34" t="s">
        <v>316</v>
      </c>
      <c r="B26" s="480">
        <v>21000</v>
      </c>
      <c r="C26" s="42" t="s">
        <v>31</v>
      </c>
      <c r="D26" s="42" t="s">
        <v>32</v>
      </c>
      <c r="E26" s="42" t="s">
        <v>84</v>
      </c>
      <c r="F26" s="42">
        <v>89</v>
      </c>
      <c r="G26" s="42" t="s">
        <v>615</v>
      </c>
      <c r="H26" s="372">
        <v>78030</v>
      </c>
      <c r="I26" s="48"/>
      <c r="J26" s="56"/>
    </row>
    <row r="27" spans="1:10" ht="32.25" customHeight="1">
      <c r="A27" s="133" t="s">
        <v>317</v>
      </c>
      <c r="B27" s="481"/>
      <c r="C27" s="39" t="s">
        <v>218</v>
      </c>
      <c r="D27" s="39" t="s">
        <v>219</v>
      </c>
      <c r="E27" s="39" t="s">
        <v>86</v>
      </c>
      <c r="F27" s="39">
        <v>100</v>
      </c>
      <c r="G27" s="39" t="s">
        <v>615</v>
      </c>
      <c r="H27" s="362">
        <v>95660</v>
      </c>
      <c r="I27" s="48"/>
      <c r="J27" s="56"/>
    </row>
    <row r="28" spans="1:10" ht="32.25" customHeight="1" thickBot="1">
      <c r="A28" s="142" t="s">
        <v>318</v>
      </c>
      <c r="B28" s="501"/>
      <c r="C28" s="149" t="s">
        <v>33</v>
      </c>
      <c r="D28" s="149" t="s">
        <v>34</v>
      </c>
      <c r="E28" s="149" t="s">
        <v>88</v>
      </c>
      <c r="F28" s="149">
        <v>130</v>
      </c>
      <c r="G28" s="149" t="s">
        <v>615</v>
      </c>
      <c r="H28" s="360">
        <v>114550</v>
      </c>
      <c r="I28" s="48"/>
      <c r="J28" s="56"/>
    </row>
    <row r="29" spans="1:10" ht="32.25" customHeight="1">
      <c r="A29" s="34" t="s">
        <v>319</v>
      </c>
      <c r="B29" s="504">
        <v>33000</v>
      </c>
      <c r="C29" s="42" t="s">
        <v>31</v>
      </c>
      <c r="D29" s="42" t="s">
        <v>32</v>
      </c>
      <c r="E29" s="42" t="s">
        <v>84</v>
      </c>
      <c r="F29" s="42">
        <v>99</v>
      </c>
      <c r="G29" s="42" t="s">
        <v>615</v>
      </c>
      <c r="H29" s="359">
        <v>84170</v>
      </c>
      <c r="I29" s="48"/>
      <c r="J29" s="56"/>
    </row>
    <row r="30" spans="1:10" ht="32.25" customHeight="1">
      <c r="A30" s="142" t="s">
        <v>320</v>
      </c>
      <c r="B30" s="505"/>
      <c r="C30" s="39" t="s">
        <v>218</v>
      </c>
      <c r="D30" s="39" t="s">
        <v>219</v>
      </c>
      <c r="E30" s="39" t="s">
        <v>86</v>
      </c>
      <c r="F30" s="39">
        <v>123</v>
      </c>
      <c r="G30" s="39" t="s">
        <v>615</v>
      </c>
      <c r="H30" s="362">
        <v>97890</v>
      </c>
      <c r="I30" s="48"/>
      <c r="J30" s="56"/>
    </row>
    <row r="31" spans="1:10" ht="32.25" customHeight="1" thickBot="1">
      <c r="A31" s="142" t="s">
        <v>451</v>
      </c>
      <c r="B31" s="506"/>
      <c r="C31" s="19" t="s">
        <v>452</v>
      </c>
      <c r="D31" s="19" t="s">
        <v>453</v>
      </c>
      <c r="E31" s="19" t="s">
        <v>88</v>
      </c>
      <c r="F31" s="19">
        <v>210</v>
      </c>
      <c r="G31" s="19" t="s">
        <v>473</v>
      </c>
      <c r="H31" s="361">
        <v>137770</v>
      </c>
      <c r="I31" s="48"/>
      <c r="J31" s="56"/>
    </row>
    <row r="32" spans="1:10" ht="32.25" customHeight="1">
      <c r="A32" s="252" t="s">
        <v>321</v>
      </c>
      <c r="B32" s="480">
        <v>50000</v>
      </c>
      <c r="C32" s="42" t="s">
        <v>31</v>
      </c>
      <c r="D32" s="42" t="s">
        <v>32</v>
      </c>
      <c r="E32" s="42" t="s">
        <v>84</v>
      </c>
      <c r="F32" s="42">
        <v>160</v>
      </c>
      <c r="G32" s="42" t="s">
        <v>473</v>
      </c>
      <c r="H32" s="359">
        <v>122020</v>
      </c>
      <c r="I32" s="48"/>
      <c r="J32" s="56"/>
    </row>
    <row r="33" spans="1:256" ht="32.25" customHeight="1" thickBot="1">
      <c r="A33" s="143" t="s">
        <v>322</v>
      </c>
      <c r="B33" s="482"/>
      <c r="C33" s="19" t="s">
        <v>218</v>
      </c>
      <c r="D33" s="19" t="s">
        <v>219</v>
      </c>
      <c r="E33" s="19" t="s">
        <v>86</v>
      </c>
      <c r="F33" s="19">
        <v>210</v>
      </c>
      <c r="G33" s="19" t="s">
        <v>473</v>
      </c>
      <c r="H33" s="363">
        <v>149500</v>
      </c>
      <c r="I33" s="48"/>
      <c r="J33" s="56"/>
    </row>
    <row r="34" spans="1:256" ht="32.25" customHeight="1" thickBot="1">
      <c r="A34" s="96" t="s">
        <v>323</v>
      </c>
      <c r="B34" s="135">
        <v>75000</v>
      </c>
      <c r="C34" s="136" t="s">
        <v>31</v>
      </c>
      <c r="D34" s="136" t="s">
        <v>32</v>
      </c>
      <c r="E34" s="136" t="s">
        <v>84</v>
      </c>
      <c r="F34" s="136">
        <v>200</v>
      </c>
      <c r="G34" s="148" t="s">
        <v>473</v>
      </c>
      <c r="H34" s="359">
        <v>159860</v>
      </c>
      <c r="I34" s="48"/>
      <c r="J34" s="56"/>
    </row>
    <row r="35" spans="1:256" ht="32.25" customHeight="1" thickBot="1">
      <c r="A35" s="96" t="s">
        <v>324</v>
      </c>
      <c r="B35" s="150">
        <v>100000</v>
      </c>
      <c r="C35" s="145" t="s">
        <v>587</v>
      </c>
      <c r="D35" s="145" t="s">
        <v>44</v>
      </c>
      <c r="E35" s="145" t="s">
        <v>325</v>
      </c>
      <c r="F35" s="145">
        <v>470</v>
      </c>
      <c r="G35" s="135" t="s">
        <v>588</v>
      </c>
      <c r="H35" s="365">
        <v>300450</v>
      </c>
      <c r="I35" s="48"/>
      <c r="J35" s="56"/>
    </row>
    <row r="36" spans="1:256" ht="32.25" customHeight="1" thickBot="1">
      <c r="A36" s="96" t="s">
        <v>592</v>
      </c>
      <c r="B36" s="150">
        <v>160000</v>
      </c>
      <c r="C36" s="145" t="s">
        <v>587</v>
      </c>
      <c r="D36" s="145" t="s">
        <v>44</v>
      </c>
      <c r="E36" s="145" t="s">
        <v>325</v>
      </c>
      <c r="F36" s="145">
        <v>550</v>
      </c>
      <c r="G36" s="135" t="s">
        <v>588</v>
      </c>
      <c r="H36" s="365">
        <v>500720</v>
      </c>
      <c r="I36" s="48"/>
      <c r="J36" s="56"/>
    </row>
    <row r="37" spans="1:256" ht="36" customHeight="1"/>
    <row r="38" spans="1:256" ht="27" customHeight="1">
      <c r="A38" s="93" t="s">
        <v>384</v>
      </c>
      <c r="B38" s="220"/>
      <c r="C38" s="220"/>
      <c r="D38" s="220"/>
      <c r="E38" s="220"/>
      <c r="F38" s="220"/>
      <c r="G38" s="220"/>
      <c r="H38" s="220"/>
    </row>
    <row r="39" spans="1:256" ht="12" customHeight="1">
      <c r="A39" s="220"/>
      <c r="B39" s="220"/>
      <c r="C39" s="220"/>
      <c r="D39" s="220"/>
      <c r="E39" s="220"/>
      <c r="F39" s="220"/>
      <c r="G39" s="220"/>
      <c r="H39" s="220"/>
    </row>
    <row r="40" spans="1:256" ht="53.25" customHeight="1">
      <c r="A40" s="422" t="s">
        <v>702</v>
      </c>
      <c r="B40" s="422"/>
      <c r="C40" s="422"/>
      <c r="D40" s="422"/>
      <c r="E40" s="422"/>
      <c r="F40" s="422"/>
      <c r="G40" s="422"/>
      <c r="H40" s="422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8"/>
      <c r="AT40" s="498"/>
      <c r="AU40" s="498"/>
      <c r="AV40" s="498"/>
      <c r="AW40" s="498"/>
      <c r="AX40" s="498"/>
      <c r="AY40" s="498"/>
      <c r="AZ40" s="498"/>
      <c r="BA40" s="498"/>
      <c r="BB40" s="498"/>
      <c r="BC40" s="498"/>
      <c r="BD40" s="498"/>
      <c r="BE40" s="498"/>
      <c r="BF40" s="498"/>
      <c r="BG40" s="498"/>
      <c r="BH40" s="498"/>
      <c r="BI40" s="498"/>
      <c r="BJ40" s="498"/>
      <c r="BK40" s="498"/>
      <c r="BL40" s="498"/>
      <c r="BM40" s="498"/>
      <c r="BN40" s="498"/>
      <c r="BO40" s="498"/>
      <c r="BP40" s="498"/>
      <c r="BQ40" s="498"/>
      <c r="BR40" s="498"/>
      <c r="BS40" s="498"/>
      <c r="BT40" s="498"/>
      <c r="BU40" s="498"/>
      <c r="BV40" s="498"/>
      <c r="BW40" s="498"/>
      <c r="BX40" s="498"/>
      <c r="BY40" s="498"/>
      <c r="BZ40" s="498"/>
      <c r="CA40" s="498"/>
      <c r="CB40" s="498"/>
      <c r="CC40" s="498"/>
      <c r="CD40" s="498"/>
      <c r="CE40" s="498"/>
      <c r="CF40" s="498"/>
      <c r="CG40" s="498"/>
      <c r="CH40" s="498"/>
      <c r="CI40" s="498"/>
      <c r="CJ40" s="498"/>
      <c r="CK40" s="498"/>
      <c r="CL40" s="498"/>
      <c r="CM40" s="498"/>
      <c r="CN40" s="498"/>
      <c r="CO40" s="498"/>
      <c r="CP40" s="498"/>
      <c r="CQ40" s="498"/>
      <c r="CR40" s="498"/>
      <c r="CS40" s="498"/>
      <c r="CT40" s="498"/>
      <c r="CU40" s="498"/>
      <c r="CV40" s="498"/>
      <c r="CW40" s="498"/>
      <c r="CX40" s="498"/>
      <c r="CY40" s="498"/>
      <c r="CZ40" s="498"/>
      <c r="DA40" s="498"/>
      <c r="DB40" s="498"/>
      <c r="DC40" s="498"/>
      <c r="DD40" s="498"/>
      <c r="DE40" s="498"/>
      <c r="DF40" s="498"/>
      <c r="DG40" s="498"/>
      <c r="DH40" s="498"/>
      <c r="DI40" s="498"/>
      <c r="DJ40" s="498"/>
      <c r="DK40" s="498"/>
      <c r="DL40" s="498"/>
      <c r="DM40" s="498"/>
      <c r="DN40" s="498"/>
      <c r="DO40" s="498"/>
      <c r="DP40" s="498"/>
      <c r="DQ40" s="498"/>
      <c r="DR40" s="498"/>
      <c r="DS40" s="498"/>
      <c r="DT40" s="498"/>
      <c r="DU40" s="498"/>
      <c r="DV40" s="498"/>
      <c r="DW40" s="498"/>
      <c r="DX40" s="498"/>
      <c r="DY40" s="498"/>
      <c r="DZ40" s="498"/>
      <c r="EA40" s="498"/>
      <c r="EB40" s="498"/>
      <c r="EC40" s="498"/>
      <c r="ED40" s="498"/>
      <c r="EE40" s="498"/>
      <c r="EF40" s="498"/>
      <c r="EG40" s="498"/>
      <c r="EH40" s="498"/>
      <c r="EI40" s="498"/>
      <c r="EJ40" s="498"/>
      <c r="EK40" s="498"/>
      <c r="EL40" s="498"/>
      <c r="EM40" s="498"/>
      <c r="EN40" s="498"/>
      <c r="EO40" s="498"/>
      <c r="EP40" s="498"/>
      <c r="EQ40" s="498"/>
      <c r="ER40" s="498"/>
      <c r="ES40" s="498"/>
      <c r="ET40" s="498"/>
      <c r="EU40" s="498"/>
      <c r="EV40" s="498"/>
      <c r="EW40" s="498"/>
      <c r="EX40" s="498"/>
      <c r="EY40" s="498"/>
      <c r="EZ40" s="498"/>
      <c r="FA40" s="498"/>
      <c r="FB40" s="498"/>
      <c r="FC40" s="498"/>
      <c r="FD40" s="498"/>
      <c r="FE40" s="498"/>
      <c r="FF40" s="498"/>
      <c r="FG40" s="498"/>
      <c r="FH40" s="498"/>
      <c r="FI40" s="498"/>
      <c r="FJ40" s="498"/>
      <c r="FK40" s="498"/>
      <c r="FL40" s="498"/>
      <c r="FM40" s="498"/>
      <c r="FN40" s="498"/>
      <c r="FO40" s="498"/>
      <c r="FP40" s="498"/>
      <c r="FQ40" s="498"/>
      <c r="FR40" s="498"/>
      <c r="FS40" s="498"/>
      <c r="FT40" s="498"/>
      <c r="FU40" s="498"/>
      <c r="FV40" s="498"/>
      <c r="FW40" s="498"/>
      <c r="FX40" s="498"/>
      <c r="FY40" s="498"/>
      <c r="FZ40" s="498"/>
      <c r="GA40" s="498"/>
      <c r="GB40" s="498"/>
      <c r="GC40" s="498"/>
      <c r="GD40" s="498"/>
      <c r="GE40" s="498"/>
      <c r="GF40" s="498"/>
      <c r="GG40" s="498"/>
      <c r="GH40" s="498"/>
      <c r="GI40" s="498"/>
      <c r="GJ40" s="498"/>
      <c r="GK40" s="498"/>
      <c r="GL40" s="498"/>
      <c r="GM40" s="498"/>
      <c r="GN40" s="498"/>
      <c r="GO40" s="498"/>
      <c r="GP40" s="498"/>
      <c r="GQ40" s="498"/>
      <c r="GR40" s="498"/>
      <c r="GS40" s="498"/>
      <c r="GT40" s="498"/>
      <c r="GU40" s="498"/>
      <c r="GV40" s="498"/>
      <c r="GW40" s="498"/>
      <c r="GX40" s="498"/>
      <c r="GY40" s="498"/>
      <c r="GZ40" s="498"/>
      <c r="HA40" s="498"/>
      <c r="HB40" s="498"/>
      <c r="HC40" s="498"/>
      <c r="HD40" s="498"/>
      <c r="HE40" s="498"/>
      <c r="HF40" s="498"/>
      <c r="HG40" s="498"/>
      <c r="HH40" s="498"/>
      <c r="HI40" s="498"/>
      <c r="HJ40" s="498"/>
      <c r="HK40" s="498"/>
      <c r="HL40" s="498"/>
      <c r="HM40" s="498"/>
      <c r="HN40" s="498"/>
      <c r="HO40" s="498"/>
      <c r="HP40" s="498"/>
      <c r="HQ40" s="498"/>
      <c r="HR40" s="498"/>
      <c r="HS40" s="498"/>
      <c r="HT40" s="498"/>
      <c r="HU40" s="498"/>
      <c r="HV40" s="498"/>
      <c r="HW40" s="498"/>
      <c r="HX40" s="498"/>
      <c r="HY40" s="498"/>
      <c r="HZ40" s="498"/>
      <c r="IA40" s="498"/>
      <c r="IB40" s="498"/>
      <c r="IC40" s="498"/>
      <c r="ID40" s="498"/>
      <c r="IE40" s="498"/>
      <c r="IF40" s="498"/>
      <c r="IG40" s="498"/>
      <c r="IH40" s="498"/>
      <c r="II40" s="498"/>
      <c r="IJ40" s="498"/>
      <c r="IK40" s="498"/>
      <c r="IL40" s="498"/>
      <c r="IM40" s="498"/>
      <c r="IN40" s="498"/>
      <c r="IO40" s="498"/>
      <c r="IP40" s="498"/>
      <c r="IQ40" s="498"/>
      <c r="IR40" s="498"/>
      <c r="IS40" s="498"/>
      <c r="IT40" s="498"/>
      <c r="IU40" s="498"/>
      <c r="IV40" s="498"/>
    </row>
    <row r="41" spans="1:256" ht="2.25" customHeight="1">
      <c r="A41" s="212"/>
      <c r="B41" s="212"/>
      <c r="C41" s="212"/>
      <c r="D41" s="212"/>
      <c r="E41" s="212"/>
      <c r="F41" s="212"/>
      <c r="G41" s="212"/>
      <c r="H41" s="212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spans="1:256" ht="11.25" customHeight="1">
      <c r="A42" s="212"/>
      <c r="B42" s="212"/>
      <c r="C42" s="212"/>
      <c r="D42" s="212"/>
      <c r="E42" s="212"/>
      <c r="F42" s="212"/>
      <c r="G42" s="212"/>
      <c r="H42" s="212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spans="1:256" ht="26.1" customHeight="1">
      <c r="A43" s="288" t="s">
        <v>572</v>
      </c>
      <c r="B43" s="288"/>
      <c r="C43" s="288" t="s">
        <v>573</v>
      </c>
      <c r="D43" s="288"/>
      <c r="E43" s="288"/>
      <c r="F43" s="288"/>
      <c r="G43" s="288"/>
      <c r="H43" s="288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  <c r="IV43" s="91"/>
    </row>
    <row r="44" spans="1:256" ht="26.1" customHeight="1">
      <c r="A44" s="288" t="s">
        <v>543</v>
      </c>
      <c r="B44" s="288"/>
      <c r="C44" s="288" t="s">
        <v>544</v>
      </c>
      <c r="D44" s="288"/>
      <c r="E44" s="288"/>
      <c r="F44" s="288"/>
      <c r="G44" s="288"/>
      <c r="H44" s="288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spans="1:256" ht="26.1" customHeight="1">
      <c r="A45" s="288" t="s">
        <v>543</v>
      </c>
      <c r="B45" s="288"/>
      <c r="C45" s="288" t="s">
        <v>546</v>
      </c>
      <c r="D45" s="288"/>
      <c r="E45" s="288"/>
      <c r="F45" s="288"/>
      <c r="G45" s="288"/>
      <c r="H45" s="288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  <c r="IV45" s="91"/>
    </row>
    <row r="46" spans="1:256" ht="26.1" customHeight="1">
      <c r="A46" s="288" t="s">
        <v>543</v>
      </c>
      <c r="B46" s="288"/>
      <c r="C46" s="288" t="s">
        <v>574</v>
      </c>
      <c r="D46" s="288"/>
      <c r="E46" s="288"/>
      <c r="F46" s="288"/>
      <c r="G46" s="288"/>
      <c r="H46" s="288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  <c r="IV46" s="91"/>
    </row>
    <row r="47" spans="1:256" ht="11.25" customHeight="1">
      <c r="A47" s="212"/>
      <c r="B47" s="212"/>
      <c r="C47" s="212"/>
      <c r="D47" s="212"/>
      <c r="E47" s="212"/>
      <c r="F47" s="212"/>
      <c r="G47" s="212"/>
      <c r="H47" s="212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  <c r="IV47" s="91"/>
    </row>
    <row r="48" spans="1:256" ht="32.25" customHeight="1">
      <c r="A48" s="468" t="s">
        <v>386</v>
      </c>
      <c r="B48" s="468"/>
      <c r="C48" s="468"/>
      <c r="D48" s="468"/>
      <c r="E48" s="468"/>
      <c r="F48" s="468"/>
      <c r="G48" s="468"/>
      <c r="H48" s="468"/>
    </row>
    <row r="49" spans="1:8" ht="11.25" customHeight="1">
      <c r="A49" s="209"/>
      <c r="B49" s="205"/>
      <c r="C49" s="205"/>
      <c r="D49" s="205"/>
      <c r="E49" s="205"/>
      <c r="F49" s="205"/>
      <c r="G49" s="205"/>
      <c r="H49" s="205"/>
    </row>
    <row r="50" spans="1:8" ht="54.75" customHeight="1">
      <c r="A50" s="467" t="s">
        <v>538</v>
      </c>
      <c r="B50" s="467"/>
      <c r="C50" s="467"/>
      <c r="D50" s="467"/>
      <c r="E50" s="467"/>
      <c r="F50" s="467"/>
      <c r="G50" s="467"/>
      <c r="H50" s="467"/>
    </row>
    <row r="51" spans="1:8" ht="11.25" hidden="1" customHeight="1">
      <c r="A51" s="218"/>
      <c r="B51" s="218"/>
      <c r="C51" s="218"/>
      <c r="D51" s="218"/>
      <c r="E51" s="218"/>
      <c r="F51" s="218"/>
      <c r="G51" s="218"/>
      <c r="H51" s="218"/>
    </row>
    <row r="52" spans="1:8" ht="51.75" hidden="1" customHeight="1">
      <c r="A52" s="422"/>
      <c r="B52" s="422"/>
      <c r="C52" s="422"/>
      <c r="D52" s="422"/>
      <c r="E52" s="422"/>
      <c r="F52" s="422"/>
      <c r="G52" s="422"/>
      <c r="H52" s="422"/>
    </row>
    <row r="53" spans="1:8" ht="26.1" hidden="1" customHeight="1">
      <c r="A53" s="422"/>
      <c r="B53" s="422"/>
      <c r="C53" s="422"/>
      <c r="D53" s="422"/>
      <c r="E53" s="422"/>
      <c r="F53" s="422"/>
      <c r="G53" s="422"/>
      <c r="H53" s="422"/>
    </row>
    <row r="54" spans="1:8" ht="11.25" hidden="1" customHeight="1">
      <c r="A54" s="212"/>
      <c r="B54" s="212"/>
      <c r="C54" s="212"/>
      <c r="D54" s="212"/>
      <c r="E54" s="212"/>
      <c r="F54" s="212"/>
      <c r="G54" s="212"/>
      <c r="H54" s="212"/>
    </row>
    <row r="55" spans="1:8" ht="26.1" customHeight="1">
      <c r="A55" s="457" t="s">
        <v>637</v>
      </c>
      <c r="B55" s="457"/>
      <c r="C55" s="457"/>
      <c r="D55" s="457"/>
      <c r="E55" s="457"/>
      <c r="F55" s="457"/>
      <c r="G55" s="457"/>
      <c r="H55" s="457"/>
    </row>
    <row r="56" spans="1:8" ht="26.1" customHeight="1">
      <c r="A56" s="457"/>
      <c r="B56" s="457"/>
      <c r="C56" s="457"/>
      <c r="D56" s="457"/>
      <c r="E56" s="457"/>
      <c r="F56" s="457"/>
      <c r="G56" s="457"/>
      <c r="H56" s="457"/>
    </row>
    <row r="57" spans="1:8" ht="26.1" customHeight="1">
      <c r="A57" s="457"/>
      <c r="B57" s="457"/>
      <c r="C57" s="457"/>
      <c r="D57" s="457"/>
      <c r="E57" s="457"/>
      <c r="F57" s="457"/>
      <c r="G57" s="457"/>
      <c r="H57" s="457"/>
    </row>
    <row r="58" spans="1:8" ht="26.1" customHeight="1">
      <c r="A58" s="464"/>
      <c r="B58" s="464"/>
      <c r="C58" s="464"/>
      <c r="D58" s="464"/>
      <c r="E58" s="464"/>
      <c r="F58" s="464"/>
      <c r="G58" s="464"/>
      <c r="H58" s="464"/>
    </row>
    <row r="59" spans="1:8" ht="26.1" customHeight="1">
      <c r="A59" s="464"/>
      <c r="B59" s="464"/>
      <c r="C59" s="464"/>
      <c r="D59" s="464"/>
      <c r="E59" s="464"/>
      <c r="F59" s="464"/>
      <c r="G59" s="464"/>
      <c r="H59" s="464"/>
    </row>
    <row r="60" spans="1:8" ht="26.1" customHeight="1">
      <c r="A60" s="464"/>
      <c r="B60" s="464"/>
      <c r="C60" s="464"/>
      <c r="D60" s="464"/>
      <c r="E60" s="464"/>
      <c r="F60" s="464"/>
      <c r="G60" s="464"/>
      <c r="H60" s="464"/>
    </row>
    <row r="61" spans="1:8" ht="26.1" customHeight="1">
      <c r="A61" s="464"/>
      <c r="B61" s="464"/>
      <c r="C61" s="464"/>
      <c r="D61" s="464"/>
      <c r="E61" s="464"/>
      <c r="F61" s="464"/>
      <c r="G61" s="464"/>
      <c r="H61" s="464"/>
    </row>
    <row r="62" spans="1:8" ht="26.1" customHeight="1">
      <c r="A62" s="464"/>
      <c r="B62" s="464"/>
      <c r="C62" s="464"/>
      <c r="D62" s="464"/>
      <c r="E62" s="464"/>
      <c r="F62" s="464"/>
      <c r="G62" s="464"/>
      <c r="H62" s="464"/>
    </row>
    <row r="63" spans="1:8" ht="26.1" customHeight="1">
      <c r="A63" s="464"/>
      <c r="B63" s="464"/>
      <c r="C63" s="464"/>
      <c r="D63" s="464"/>
      <c r="E63" s="464"/>
      <c r="F63" s="464"/>
      <c r="G63" s="464"/>
      <c r="H63" s="464"/>
    </row>
    <row r="64" spans="1:8" ht="26.1" customHeight="1">
      <c r="A64" s="464"/>
      <c r="B64" s="464"/>
      <c r="C64" s="464"/>
      <c r="D64" s="464"/>
      <c r="E64" s="464"/>
      <c r="F64" s="464"/>
      <c r="G64" s="464"/>
      <c r="H64" s="464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464"/>
      <c r="B68" s="464"/>
      <c r="C68" s="464"/>
      <c r="D68" s="464"/>
      <c r="E68" s="464"/>
      <c r="F68" s="464"/>
      <c r="G68" s="464"/>
      <c r="H68" s="464"/>
    </row>
    <row r="69" spans="1:8" ht="26.1" customHeight="1">
      <c r="A69" s="464"/>
      <c r="B69" s="464"/>
      <c r="C69" s="464"/>
      <c r="D69" s="464"/>
      <c r="E69" s="464"/>
      <c r="F69" s="464"/>
      <c r="G69" s="464"/>
      <c r="H69" s="464"/>
    </row>
    <row r="70" spans="1:8" ht="26.1" customHeight="1">
      <c r="A70" s="464"/>
      <c r="B70" s="464"/>
      <c r="C70" s="464"/>
      <c r="D70" s="464"/>
      <c r="E70" s="464"/>
      <c r="F70" s="464"/>
      <c r="G70" s="464"/>
      <c r="H70" s="464"/>
    </row>
    <row r="71" spans="1:8" ht="26.1" customHeight="1">
      <c r="A71" s="464"/>
      <c r="B71" s="464"/>
      <c r="C71" s="464"/>
      <c r="D71" s="464"/>
      <c r="E71" s="464"/>
      <c r="F71" s="464"/>
      <c r="G71" s="464"/>
      <c r="H71" s="464"/>
    </row>
    <row r="72" spans="1:8" ht="26.1" customHeight="1">
      <c r="A72" s="464"/>
      <c r="B72" s="464"/>
      <c r="C72" s="464"/>
      <c r="D72" s="464"/>
      <c r="E72" s="464"/>
      <c r="F72" s="464"/>
      <c r="G72" s="464"/>
      <c r="H72" s="464"/>
    </row>
    <row r="73" spans="1:8" ht="26.1" customHeight="1">
      <c r="A73" s="464"/>
      <c r="B73" s="464"/>
      <c r="C73" s="464"/>
      <c r="D73" s="464"/>
      <c r="E73" s="464"/>
      <c r="F73" s="464"/>
      <c r="G73" s="464"/>
      <c r="H73" s="464"/>
    </row>
    <row r="74" spans="1:8" ht="26.1" customHeight="1">
      <c r="A74" s="464"/>
      <c r="B74" s="464"/>
      <c r="C74" s="464"/>
      <c r="D74" s="464"/>
      <c r="E74" s="464"/>
      <c r="F74" s="464"/>
      <c r="G74" s="464"/>
      <c r="H74" s="464"/>
    </row>
    <row r="75" spans="1:8" ht="26.1" customHeight="1">
      <c r="A75" s="464"/>
      <c r="B75" s="464"/>
      <c r="C75" s="464"/>
      <c r="D75" s="464"/>
      <c r="E75" s="464"/>
      <c r="F75" s="464"/>
      <c r="G75" s="464"/>
      <c r="H75" s="464"/>
    </row>
    <row r="76" spans="1:8" ht="26.1" customHeight="1">
      <c r="A76" s="464"/>
      <c r="B76" s="464"/>
      <c r="C76" s="464"/>
      <c r="D76" s="464"/>
      <c r="E76" s="464"/>
      <c r="F76" s="464"/>
      <c r="G76" s="464"/>
      <c r="H76" s="464"/>
    </row>
    <row r="77" spans="1:8" ht="26.1" customHeight="1">
      <c r="A77" s="424"/>
      <c r="B77" s="424"/>
      <c r="C77" s="424"/>
      <c r="D77" s="424"/>
      <c r="E77" s="424"/>
      <c r="F77" s="424"/>
      <c r="G77" s="424"/>
      <c r="H77" s="424"/>
    </row>
    <row r="78" spans="1:8" ht="26.1" customHeight="1">
      <c r="A78" s="424"/>
      <c r="B78" s="424"/>
      <c r="C78" s="424"/>
      <c r="D78" s="424"/>
      <c r="E78" s="424"/>
      <c r="F78" s="424"/>
      <c r="G78" s="424"/>
      <c r="H78" s="424"/>
    </row>
    <row r="79" spans="1:8" ht="26.1" customHeight="1"/>
    <row r="80" spans="1:8" ht="26.1" customHeight="1"/>
    <row r="301" spans="1:1">
      <c r="A301" s="8"/>
    </row>
    <row r="302" spans="1:1">
      <c r="A302" s="472"/>
    </row>
    <row r="303" spans="1:1">
      <c r="A303" s="472"/>
    </row>
    <row r="304" spans="1:1" ht="15">
      <c r="A304" s="73"/>
    </row>
    <row r="305" spans="1:1" ht="18">
      <c r="A305" s="74"/>
    </row>
    <row r="306" spans="1:1" ht="18">
      <c r="A306" s="74"/>
    </row>
    <row r="307" spans="1:1" ht="18">
      <c r="A307" s="74"/>
    </row>
    <row r="308" spans="1:1" ht="18">
      <c r="A308" s="74"/>
    </row>
    <row r="309" spans="1:1" ht="18">
      <c r="A309" s="74"/>
    </row>
    <row r="310" spans="1:1" ht="18">
      <c r="A310" s="74"/>
    </row>
    <row r="311" spans="1:1" ht="18">
      <c r="A311" s="74"/>
    </row>
    <row r="312" spans="1:1" ht="18">
      <c r="A312" s="74"/>
    </row>
    <row r="313" spans="1:1" ht="18">
      <c r="A313" s="74"/>
    </row>
    <row r="314" spans="1:1" ht="18">
      <c r="A314" s="74"/>
    </row>
    <row r="315" spans="1:1" ht="18">
      <c r="A315" s="74"/>
    </row>
    <row r="316" spans="1:1" ht="18">
      <c r="A316" s="74"/>
    </row>
    <row r="317" spans="1:1" ht="18">
      <c r="A317" s="75"/>
    </row>
    <row r="318" spans="1:1" ht="18">
      <c r="A318" s="74"/>
    </row>
    <row r="319" spans="1:1" ht="18">
      <c r="A319" s="74"/>
    </row>
    <row r="320" spans="1:1" ht="18">
      <c r="A320" s="74"/>
    </row>
    <row r="321" spans="1:1" ht="18">
      <c r="A321" s="74"/>
    </row>
    <row r="322" spans="1:1" ht="18">
      <c r="A322" s="74"/>
    </row>
    <row r="323" spans="1:1" ht="18">
      <c r="A323" s="74"/>
    </row>
    <row r="324" spans="1:1" ht="18">
      <c r="A324" s="74"/>
    </row>
    <row r="325" spans="1:1" ht="18">
      <c r="A325" s="74"/>
    </row>
    <row r="326" spans="1:1" ht="18">
      <c r="A326" s="74"/>
    </row>
    <row r="327" spans="1:1" ht="18">
      <c r="A327" s="74"/>
    </row>
    <row r="328" spans="1:1" ht="18">
      <c r="A328" s="75"/>
    </row>
    <row r="329" spans="1:1" ht="18">
      <c r="A329" s="75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</sheetData>
  <sheetProtection formatCells="0" formatColumns="0" formatRows="0"/>
  <mergeCells count="81">
    <mergeCell ref="A5:C6"/>
    <mergeCell ref="A59:H59"/>
    <mergeCell ref="B17:B19"/>
    <mergeCell ref="D5:H5"/>
    <mergeCell ref="D6:H6"/>
    <mergeCell ref="A7:H7"/>
    <mergeCell ref="A48:H48"/>
    <mergeCell ref="A52:H52"/>
    <mergeCell ref="A302:A303"/>
    <mergeCell ref="H12:H13"/>
    <mergeCell ref="B23:B25"/>
    <mergeCell ref="B26:B28"/>
    <mergeCell ref="A50:H50"/>
    <mergeCell ref="F17:F18"/>
    <mergeCell ref="A73:H73"/>
    <mergeCell ref="B29:B31"/>
    <mergeCell ref="A58:H58"/>
    <mergeCell ref="A55:H57"/>
    <mergeCell ref="B14:B16"/>
    <mergeCell ref="B32:B33"/>
    <mergeCell ref="B20:B22"/>
    <mergeCell ref="A63:H63"/>
    <mergeCell ref="A64:H64"/>
    <mergeCell ref="A53:H53"/>
    <mergeCell ref="J7:K7"/>
    <mergeCell ref="A12:A13"/>
    <mergeCell ref="B12:B13"/>
    <mergeCell ref="C12:D12"/>
    <mergeCell ref="E12:E13"/>
    <mergeCell ref="F12:F13"/>
    <mergeCell ref="A10:H10"/>
    <mergeCell ref="A8:H8"/>
    <mergeCell ref="G12:G13"/>
    <mergeCell ref="GC40:GJ40"/>
    <mergeCell ref="GK40:GR40"/>
    <mergeCell ref="DQ40:DX40"/>
    <mergeCell ref="EG40:EN40"/>
    <mergeCell ref="FM40:FT40"/>
    <mergeCell ref="FU40:GB40"/>
    <mergeCell ref="EO40:EV40"/>
    <mergeCell ref="EW40:FD40"/>
    <mergeCell ref="FE40:FL40"/>
    <mergeCell ref="DY40:EF40"/>
    <mergeCell ref="IO40:IV40"/>
    <mergeCell ref="GS40:GZ40"/>
    <mergeCell ref="HA40:HH40"/>
    <mergeCell ref="HI40:HP40"/>
    <mergeCell ref="HQ40:HX40"/>
    <mergeCell ref="HY40:IF40"/>
    <mergeCell ref="IG40:IN40"/>
    <mergeCell ref="AO40:AV40"/>
    <mergeCell ref="AW40:BD40"/>
    <mergeCell ref="BE40:BL40"/>
    <mergeCell ref="DI40:DP40"/>
    <mergeCell ref="CC40:CJ40"/>
    <mergeCell ref="CK40:CR40"/>
    <mergeCell ref="DA40:DH40"/>
    <mergeCell ref="CS40:CZ40"/>
    <mergeCell ref="BM40:BT40"/>
    <mergeCell ref="BU40:CB40"/>
    <mergeCell ref="AG40:AN40"/>
    <mergeCell ref="Q40:X40"/>
    <mergeCell ref="Y40:AF40"/>
    <mergeCell ref="A40:H40"/>
    <mergeCell ref="I40:P40"/>
    <mergeCell ref="A60:H60"/>
    <mergeCell ref="A78:H78"/>
    <mergeCell ref="A69:H69"/>
    <mergeCell ref="A70:H70"/>
    <mergeCell ref="A71:H71"/>
    <mergeCell ref="A72:H72"/>
    <mergeCell ref="A75:H75"/>
    <mergeCell ref="A76:H76"/>
    <mergeCell ref="A77:H77"/>
    <mergeCell ref="A74:H74"/>
    <mergeCell ref="A67:H67"/>
    <mergeCell ref="A68:H68"/>
    <mergeCell ref="A61:H61"/>
    <mergeCell ref="A62:H62"/>
    <mergeCell ref="A65:H65"/>
    <mergeCell ref="A66:H66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46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6" width="20.7109375" customWidth="1"/>
    <col min="7" max="7" width="33.7109375" customWidth="1"/>
    <col min="8" max="8" width="40.7109375" customWidth="1"/>
    <col min="9" max="9" width="2.7109375" customWidth="1"/>
    <col min="10" max="10" width="27" customWidth="1"/>
  </cols>
  <sheetData>
    <row r="1" spans="1:11" ht="18.75">
      <c r="A1" s="350"/>
      <c r="B1" s="400" t="s">
        <v>715</v>
      </c>
      <c r="H1" s="351"/>
    </row>
    <row r="2" spans="1:11" ht="23.25">
      <c r="A2" s="350"/>
      <c r="B2" s="400" t="s">
        <v>716</v>
      </c>
      <c r="C2" s="346"/>
      <c r="D2" s="6"/>
      <c r="E2" s="6"/>
      <c r="F2" s="6"/>
      <c r="G2" s="8"/>
      <c r="H2" s="351"/>
    </row>
    <row r="3" spans="1:11" ht="23.25">
      <c r="A3" s="350"/>
      <c r="B3" s="400" t="s">
        <v>717</v>
      </c>
      <c r="C3" s="346"/>
      <c r="D3" s="6"/>
      <c r="E3" s="6"/>
      <c r="F3" s="6"/>
      <c r="G3" s="348"/>
      <c r="H3" s="351"/>
    </row>
    <row r="4" spans="1:11" ht="23.25">
      <c r="A4" s="350"/>
      <c r="B4" s="345"/>
      <c r="C4" s="346"/>
      <c r="D4" s="6"/>
      <c r="E4" s="6"/>
      <c r="F4" s="6"/>
      <c r="G4" s="348"/>
      <c r="H4" s="338"/>
    </row>
    <row r="5" spans="1:11" ht="18" customHeight="1">
      <c r="A5" s="416"/>
      <c r="B5" s="416"/>
      <c r="C5" s="416"/>
      <c r="D5" s="495">
        <v>41353</v>
      </c>
      <c r="E5" s="410"/>
      <c r="F5" s="410"/>
      <c r="G5" s="410"/>
      <c r="H5" s="410"/>
    </row>
    <row r="6" spans="1:11" ht="18" customHeight="1">
      <c r="A6" s="416"/>
      <c r="B6" s="416"/>
      <c r="C6" s="416"/>
      <c r="D6" s="410" t="s">
        <v>48</v>
      </c>
      <c r="E6" s="410"/>
      <c r="F6" s="410"/>
      <c r="G6" s="410"/>
      <c r="H6" s="410"/>
    </row>
    <row r="7" spans="1:11" ht="12" customHeight="1">
      <c r="A7" s="216"/>
      <c r="B7" s="216"/>
      <c r="C7" s="216"/>
      <c r="D7" s="13"/>
      <c r="E7" s="13"/>
      <c r="F7" s="13"/>
      <c r="G7" s="13"/>
      <c r="H7" s="13"/>
    </row>
    <row r="8" spans="1:11" ht="33" customHeight="1">
      <c r="A8" s="512" t="s">
        <v>383</v>
      </c>
      <c r="B8" s="512"/>
      <c r="C8" s="512"/>
      <c r="D8" s="512"/>
      <c r="E8" s="512"/>
      <c r="F8" s="512"/>
      <c r="G8" s="512"/>
      <c r="H8" s="512"/>
      <c r="J8" s="496"/>
      <c r="K8" s="496"/>
    </row>
    <row r="9" spans="1:11" ht="12" customHeight="1">
      <c r="A9" s="235"/>
      <c r="B9" s="235"/>
      <c r="C9" s="235"/>
      <c r="D9" s="235"/>
      <c r="E9" s="235"/>
      <c r="F9" s="235"/>
      <c r="G9" s="235"/>
      <c r="H9" s="235"/>
      <c r="J9" s="217"/>
      <c r="K9" s="217"/>
    </row>
    <row r="10" spans="1:11" ht="108" customHeight="1">
      <c r="A10" s="500" t="s">
        <v>408</v>
      </c>
      <c r="B10" s="500"/>
      <c r="C10" s="500"/>
      <c r="D10" s="500"/>
      <c r="E10" s="500"/>
      <c r="F10" s="500"/>
      <c r="G10" s="500"/>
      <c r="H10" s="500"/>
    </row>
    <row r="11" spans="1:11" ht="12" customHeight="1">
      <c r="A11" s="219"/>
      <c r="B11" s="219"/>
      <c r="C11" s="219"/>
      <c r="D11" s="219"/>
      <c r="E11" s="219"/>
      <c r="F11" s="219"/>
      <c r="G11" s="219"/>
      <c r="H11" s="219"/>
    </row>
    <row r="12" spans="1:11" ht="38.25" customHeight="1">
      <c r="A12" s="517" t="s">
        <v>72</v>
      </c>
      <c r="B12" s="517"/>
      <c r="C12" s="517"/>
      <c r="D12" s="517"/>
      <c r="E12" s="517"/>
      <c r="F12" s="517"/>
      <c r="G12" s="517"/>
      <c r="H12" s="517"/>
    </row>
    <row r="13" spans="1:11" ht="15" customHeight="1" thickBot="1">
      <c r="A13" s="15"/>
      <c r="B13" s="15"/>
      <c r="C13" s="15"/>
      <c r="D13" s="15"/>
      <c r="E13" s="15"/>
      <c r="F13" s="15"/>
      <c r="G13" s="63"/>
      <c r="H13" s="63"/>
    </row>
    <row r="14" spans="1:11" ht="37.5" customHeight="1">
      <c r="A14" s="487" t="s">
        <v>49</v>
      </c>
      <c r="B14" s="489" t="s">
        <v>50</v>
      </c>
      <c r="C14" s="491" t="s">
        <v>73</v>
      </c>
      <c r="D14" s="492"/>
      <c r="E14" s="493" t="s">
        <v>539</v>
      </c>
      <c r="F14" s="493" t="s">
        <v>382</v>
      </c>
      <c r="G14" s="493" t="s">
        <v>52</v>
      </c>
      <c r="H14" s="451" t="s">
        <v>589</v>
      </c>
      <c r="I14" s="45"/>
      <c r="J14" s="8"/>
    </row>
    <row r="15" spans="1:11" ht="28.5" customHeight="1" thickBot="1">
      <c r="A15" s="488"/>
      <c r="B15" s="490"/>
      <c r="C15" s="151" t="s">
        <v>54</v>
      </c>
      <c r="D15" s="151" t="s">
        <v>55</v>
      </c>
      <c r="E15" s="494"/>
      <c r="F15" s="494"/>
      <c r="G15" s="494"/>
      <c r="H15" s="452"/>
      <c r="I15" s="45"/>
      <c r="J15" s="8"/>
    </row>
    <row r="16" spans="1:11" ht="32.25" customHeight="1" thickBot="1">
      <c r="A16" s="34" t="s">
        <v>326</v>
      </c>
      <c r="B16" s="480">
        <v>22500</v>
      </c>
      <c r="C16" s="42" t="s">
        <v>37</v>
      </c>
      <c r="D16" s="42" t="s">
        <v>38</v>
      </c>
      <c r="E16" s="42" t="s">
        <v>99</v>
      </c>
      <c r="F16" s="42">
        <f>65*3</f>
        <v>195</v>
      </c>
      <c r="G16" s="42" t="s">
        <v>327</v>
      </c>
      <c r="H16" s="372">
        <v>118500</v>
      </c>
      <c r="I16" s="49"/>
      <c r="J16" s="56"/>
    </row>
    <row r="17" spans="1:10" ht="32.25" customHeight="1" thickBot="1">
      <c r="A17" s="133" t="s">
        <v>328</v>
      </c>
      <c r="B17" s="481"/>
      <c r="C17" s="39" t="s">
        <v>39</v>
      </c>
      <c r="D17" s="39" t="s">
        <v>40</v>
      </c>
      <c r="E17" s="39" t="s">
        <v>101</v>
      </c>
      <c r="F17" s="39">
        <f>75*3</f>
        <v>225</v>
      </c>
      <c r="G17" s="42" t="s">
        <v>329</v>
      </c>
      <c r="H17" s="368">
        <v>131430</v>
      </c>
      <c r="I17" s="49"/>
      <c r="J17" s="56"/>
    </row>
    <row r="18" spans="1:10" ht="32.25" customHeight="1" thickBot="1">
      <c r="A18" s="35" t="s">
        <v>330</v>
      </c>
      <c r="B18" s="482"/>
      <c r="C18" s="19" t="s">
        <v>41</v>
      </c>
      <c r="D18" s="19" t="s">
        <v>42</v>
      </c>
      <c r="E18" s="19" t="s">
        <v>103</v>
      </c>
      <c r="F18" s="19">
        <f>80*3</f>
        <v>240</v>
      </c>
      <c r="G18" s="42" t="s">
        <v>331</v>
      </c>
      <c r="H18" s="361">
        <v>178050</v>
      </c>
      <c r="I18" s="49"/>
      <c r="J18" s="56"/>
    </row>
    <row r="19" spans="1:10" ht="32.25" customHeight="1">
      <c r="A19" s="34" t="s">
        <v>332</v>
      </c>
      <c r="B19" s="480">
        <v>30000</v>
      </c>
      <c r="C19" s="42" t="s">
        <v>37</v>
      </c>
      <c r="D19" s="42" t="s">
        <v>38</v>
      </c>
      <c r="E19" s="42" t="s">
        <v>99</v>
      </c>
      <c r="F19" s="515">
        <f>76*3</f>
        <v>228</v>
      </c>
      <c r="G19" s="42" t="s">
        <v>333</v>
      </c>
      <c r="H19" s="372">
        <v>147810</v>
      </c>
      <c r="I19" s="49"/>
      <c r="J19" s="56"/>
    </row>
    <row r="20" spans="1:10" ht="32.25" customHeight="1">
      <c r="A20" s="133" t="s">
        <v>334</v>
      </c>
      <c r="B20" s="481"/>
      <c r="C20" s="39" t="s">
        <v>39</v>
      </c>
      <c r="D20" s="39" t="s">
        <v>40</v>
      </c>
      <c r="E20" s="39" t="s">
        <v>101</v>
      </c>
      <c r="F20" s="516"/>
      <c r="G20" s="39" t="s">
        <v>335</v>
      </c>
      <c r="H20" s="362">
        <v>168000</v>
      </c>
      <c r="I20" s="49"/>
      <c r="J20" s="56"/>
    </row>
    <row r="21" spans="1:10" ht="32.25" customHeight="1" thickBot="1">
      <c r="A21" s="142" t="s">
        <v>336</v>
      </c>
      <c r="B21" s="501"/>
      <c r="C21" s="149" t="s">
        <v>41</v>
      </c>
      <c r="D21" s="149" t="s">
        <v>42</v>
      </c>
      <c r="E21" s="149" t="s">
        <v>103</v>
      </c>
      <c r="F21" s="149">
        <f>116*3</f>
        <v>348</v>
      </c>
      <c r="G21" s="149" t="s">
        <v>337</v>
      </c>
      <c r="H21" s="360">
        <v>184920</v>
      </c>
      <c r="I21" s="49"/>
      <c r="J21" s="56"/>
    </row>
    <row r="22" spans="1:10" ht="32.25" customHeight="1">
      <c r="A22" s="34" t="s">
        <v>338</v>
      </c>
      <c r="B22" s="480">
        <v>36000</v>
      </c>
      <c r="C22" s="42" t="s">
        <v>37</v>
      </c>
      <c r="D22" s="42" t="s">
        <v>38</v>
      </c>
      <c r="E22" s="42" t="s">
        <v>99</v>
      </c>
      <c r="F22" s="42">
        <f>76*3</f>
        <v>228</v>
      </c>
      <c r="G22" s="42" t="s">
        <v>339</v>
      </c>
      <c r="H22" s="359">
        <v>173910</v>
      </c>
      <c r="I22" s="48"/>
      <c r="J22" s="56"/>
    </row>
    <row r="23" spans="1:10" ht="32.25" customHeight="1">
      <c r="A23" s="133" t="s">
        <v>340</v>
      </c>
      <c r="B23" s="481"/>
      <c r="C23" s="39" t="s">
        <v>39</v>
      </c>
      <c r="D23" s="39" t="s">
        <v>40</v>
      </c>
      <c r="E23" s="39" t="s">
        <v>101</v>
      </c>
      <c r="F23" s="39">
        <f>95*3</f>
        <v>285</v>
      </c>
      <c r="G23" s="39" t="s">
        <v>341</v>
      </c>
      <c r="H23" s="362">
        <v>203010</v>
      </c>
      <c r="I23" s="48"/>
      <c r="J23" s="56"/>
    </row>
    <row r="24" spans="1:10" ht="32.25" customHeight="1" thickBot="1">
      <c r="A24" s="142" t="s">
        <v>342</v>
      </c>
      <c r="B24" s="501"/>
      <c r="C24" s="149" t="s">
        <v>41</v>
      </c>
      <c r="D24" s="149" t="s">
        <v>42</v>
      </c>
      <c r="E24" s="149" t="s">
        <v>103</v>
      </c>
      <c r="F24" s="149">
        <f>120*3</f>
        <v>360</v>
      </c>
      <c r="G24" s="149" t="s">
        <v>343</v>
      </c>
      <c r="H24" s="368">
        <v>251880</v>
      </c>
      <c r="I24" s="48"/>
      <c r="J24" s="56"/>
    </row>
    <row r="25" spans="1:10" ht="32.25" customHeight="1">
      <c r="A25" s="34" t="s">
        <v>344</v>
      </c>
      <c r="B25" s="504">
        <v>45000</v>
      </c>
      <c r="C25" s="42" t="s">
        <v>37</v>
      </c>
      <c r="D25" s="42" t="s">
        <v>38</v>
      </c>
      <c r="E25" s="42" t="s">
        <v>99</v>
      </c>
      <c r="F25" s="42">
        <v>249</v>
      </c>
      <c r="G25" s="42" t="s">
        <v>345</v>
      </c>
      <c r="H25" s="359">
        <v>205380</v>
      </c>
      <c r="I25" s="49"/>
      <c r="J25" s="56"/>
    </row>
    <row r="26" spans="1:10" ht="32.25" customHeight="1">
      <c r="A26" s="141" t="s">
        <v>346</v>
      </c>
      <c r="B26" s="505"/>
      <c r="C26" s="147" t="s">
        <v>39</v>
      </c>
      <c r="D26" s="39" t="s">
        <v>40</v>
      </c>
      <c r="E26" s="39" t="s">
        <v>101</v>
      </c>
      <c r="F26" s="39">
        <v>285</v>
      </c>
      <c r="G26" s="39" t="s">
        <v>347</v>
      </c>
      <c r="H26" s="362">
        <v>234180</v>
      </c>
      <c r="I26" s="49"/>
      <c r="J26" s="56"/>
    </row>
    <row r="27" spans="1:10" ht="32.25" customHeight="1" thickBot="1">
      <c r="A27" s="140" t="s">
        <v>348</v>
      </c>
      <c r="B27" s="506"/>
      <c r="C27" s="19" t="s">
        <v>41</v>
      </c>
      <c r="D27" s="19" t="s">
        <v>42</v>
      </c>
      <c r="E27" s="19" t="s">
        <v>103</v>
      </c>
      <c r="F27" s="145">
        <v>345</v>
      </c>
      <c r="G27" s="19" t="s">
        <v>349</v>
      </c>
      <c r="H27" s="363">
        <v>275400</v>
      </c>
      <c r="I27" s="49"/>
      <c r="J27" s="56"/>
    </row>
    <row r="28" spans="1:10" ht="32.25" customHeight="1">
      <c r="A28" s="141" t="s">
        <v>350</v>
      </c>
      <c r="B28" s="511">
        <v>63000</v>
      </c>
      <c r="C28" s="147" t="s">
        <v>37</v>
      </c>
      <c r="D28" s="147" t="s">
        <v>38</v>
      </c>
      <c r="E28" s="147" t="s">
        <v>99</v>
      </c>
      <c r="F28" s="147">
        <v>279</v>
      </c>
      <c r="G28" s="147" t="s">
        <v>351</v>
      </c>
      <c r="H28" s="360">
        <v>234090</v>
      </c>
      <c r="I28" s="49"/>
      <c r="J28" s="56"/>
    </row>
    <row r="29" spans="1:10" ht="32.25" customHeight="1">
      <c r="A29" s="133" t="s">
        <v>352</v>
      </c>
      <c r="B29" s="481"/>
      <c r="C29" s="39" t="s">
        <v>39</v>
      </c>
      <c r="D29" s="39" t="s">
        <v>40</v>
      </c>
      <c r="E29" s="39" t="s">
        <v>101</v>
      </c>
      <c r="F29" s="39">
        <v>300</v>
      </c>
      <c r="G29" s="39" t="s">
        <v>353</v>
      </c>
      <c r="H29" s="362">
        <v>286980</v>
      </c>
      <c r="I29" s="49"/>
      <c r="J29" s="56"/>
    </row>
    <row r="30" spans="1:10" ht="32.25" customHeight="1" thickBot="1">
      <c r="A30" s="142" t="s">
        <v>354</v>
      </c>
      <c r="B30" s="501"/>
      <c r="C30" s="149" t="s">
        <v>41</v>
      </c>
      <c r="D30" s="149" t="s">
        <v>42</v>
      </c>
      <c r="E30" s="149" t="s">
        <v>103</v>
      </c>
      <c r="F30" s="149">
        <v>405</v>
      </c>
      <c r="G30" s="149" t="s">
        <v>355</v>
      </c>
      <c r="H30" s="360">
        <v>343650</v>
      </c>
      <c r="I30" s="49"/>
      <c r="J30" s="56"/>
    </row>
    <row r="31" spans="1:10" ht="32.25" customHeight="1">
      <c r="A31" s="34" t="s">
        <v>356</v>
      </c>
      <c r="B31" s="480">
        <v>100000</v>
      </c>
      <c r="C31" s="42" t="s">
        <v>37</v>
      </c>
      <c r="D31" s="42" t="s">
        <v>38</v>
      </c>
      <c r="E31" s="42" t="s">
        <v>99</v>
      </c>
      <c r="F31" s="42">
        <v>300</v>
      </c>
      <c r="G31" s="42" t="s">
        <v>357</v>
      </c>
      <c r="H31" s="359">
        <v>252510</v>
      </c>
      <c r="I31" s="48"/>
      <c r="J31" s="56"/>
    </row>
    <row r="32" spans="1:10" ht="32.25" customHeight="1">
      <c r="A32" s="133" t="s">
        <v>358</v>
      </c>
      <c r="B32" s="481"/>
      <c r="C32" s="39" t="s">
        <v>39</v>
      </c>
      <c r="D32" s="39" t="s">
        <v>40</v>
      </c>
      <c r="E32" s="39" t="s">
        <v>101</v>
      </c>
      <c r="F32" s="39">
        <v>390</v>
      </c>
      <c r="G32" s="39" t="s">
        <v>359</v>
      </c>
      <c r="H32" s="362">
        <v>293670</v>
      </c>
      <c r="I32" s="48"/>
      <c r="J32" s="56"/>
    </row>
    <row r="33" spans="1:10" ht="32.25" customHeight="1" thickBot="1">
      <c r="A33" s="35" t="s">
        <v>454</v>
      </c>
      <c r="B33" s="482"/>
      <c r="C33" s="19" t="s">
        <v>456</v>
      </c>
      <c r="D33" s="19" t="s">
        <v>457</v>
      </c>
      <c r="E33" s="19" t="s">
        <v>103</v>
      </c>
      <c r="F33" s="19">
        <v>630</v>
      </c>
      <c r="G33" s="19" t="s">
        <v>455</v>
      </c>
      <c r="H33" s="361">
        <v>413310</v>
      </c>
      <c r="I33" s="48"/>
      <c r="J33" s="56"/>
    </row>
    <row r="34" spans="1:10" ht="32.25" customHeight="1">
      <c r="A34" s="34" t="s">
        <v>360</v>
      </c>
      <c r="B34" s="480">
        <v>150000</v>
      </c>
      <c r="C34" s="42" t="s">
        <v>37</v>
      </c>
      <c r="D34" s="42" t="s">
        <v>38</v>
      </c>
      <c r="E34" s="42" t="s">
        <v>99</v>
      </c>
      <c r="F34" s="42">
        <v>495</v>
      </c>
      <c r="G34" s="42" t="s">
        <v>361</v>
      </c>
      <c r="H34" s="372">
        <v>366060</v>
      </c>
      <c r="I34" s="49"/>
      <c r="J34" s="56"/>
    </row>
    <row r="35" spans="1:10" ht="32.25" customHeight="1" thickBot="1">
      <c r="A35" s="35" t="s">
        <v>362</v>
      </c>
      <c r="B35" s="482"/>
      <c r="C35" s="19" t="s">
        <v>39</v>
      </c>
      <c r="D35" s="19" t="s">
        <v>40</v>
      </c>
      <c r="E35" s="19" t="s">
        <v>101</v>
      </c>
      <c r="F35" s="19">
        <v>630</v>
      </c>
      <c r="G35" s="19" t="s">
        <v>363</v>
      </c>
      <c r="H35" s="361">
        <v>448500</v>
      </c>
      <c r="I35" s="49"/>
      <c r="J35" s="56"/>
    </row>
    <row r="36" spans="1:10" ht="32.25" customHeight="1" thickBot="1">
      <c r="A36" s="134" t="s">
        <v>364</v>
      </c>
      <c r="B36" s="135">
        <v>225000</v>
      </c>
      <c r="C36" s="136" t="s">
        <v>37</v>
      </c>
      <c r="D36" s="136" t="s">
        <v>38</v>
      </c>
      <c r="E36" s="136" t="s">
        <v>99</v>
      </c>
      <c r="F36" s="136">
        <v>600</v>
      </c>
      <c r="G36" s="136" t="s">
        <v>365</v>
      </c>
      <c r="H36" s="359">
        <v>479580</v>
      </c>
      <c r="I36" s="49"/>
      <c r="J36" s="56"/>
    </row>
    <row r="37" spans="1:10" ht="32.25" customHeight="1" thickBot="1">
      <c r="A37" s="140" t="s">
        <v>366</v>
      </c>
      <c r="B37" s="150">
        <v>300000</v>
      </c>
      <c r="C37" s="145" t="s">
        <v>594</v>
      </c>
      <c r="D37" s="145" t="s">
        <v>448</v>
      </c>
      <c r="E37" s="145" t="s">
        <v>113</v>
      </c>
      <c r="F37" s="145">
        <v>1410</v>
      </c>
      <c r="G37" s="145" t="s">
        <v>367</v>
      </c>
      <c r="H37" s="365">
        <v>901350</v>
      </c>
      <c r="I37" s="49"/>
      <c r="J37" s="56"/>
    </row>
    <row r="38" spans="1:10" ht="32.25" customHeight="1" thickBot="1">
      <c r="A38" s="140" t="s">
        <v>591</v>
      </c>
      <c r="B38" s="150">
        <v>480000</v>
      </c>
      <c r="C38" s="145" t="s">
        <v>594</v>
      </c>
      <c r="D38" s="145" t="s">
        <v>448</v>
      </c>
      <c r="E38" s="145" t="s">
        <v>113</v>
      </c>
      <c r="F38" s="145">
        <v>1650</v>
      </c>
      <c r="G38" s="145" t="s">
        <v>593</v>
      </c>
      <c r="H38" s="365">
        <v>1502160</v>
      </c>
      <c r="I38" s="49"/>
      <c r="J38" s="56"/>
    </row>
    <row r="39" spans="1:10" ht="36" customHeight="1">
      <c r="A39" s="220"/>
      <c r="B39" s="220"/>
      <c r="C39" s="220"/>
      <c r="D39" s="220"/>
      <c r="E39" s="220"/>
      <c r="F39" s="220"/>
      <c r="G39" s="220"/>
      <c r="H39" s="220"/>
      <c r="J39" s="8"/>
    </row>
    <row r="40" spans="1:10" ht="29.25" customHeight="1">
      <c r="A40" s="93" t="s">
        <v>385</v>
      </c>
      <c r="B40" s="220"/>
      <c r="C40" s="220"/>
      <c r="D40" s="220"/>
      <c r="E40" s="220"/>
      <c r="F40" s="220"/>
      <c r="G40" s="220"/>
      <c r="H40" s="220"/>
      <c r="J40" s="8"/>
    </row>
    <row r="41" spans="1:10" ht="14.25" customHeight="1">
      <c r="A41" s="220"/>
      <c r="B41" s="220"/>
      <c r="C41" s="220"/>
      <c r="D41" s="220"/>
      <c r="E41" s="220"/>
      <c r="F41" s="220"/>
      <c r="G41" s="220"/>
      <c r="H41" s="220"/>
      <c r="J41" s="8"/>
    </row>
    <row r="42" spans="1:10" ht="51" customHeight="1">
      <c r="A42" s="422" t="s">
        <v>702</v>
      </c>
      <c r="B42" s="500"/>
      <c r="C42" s="500"/>
      <c r="D42" s="500"/>
      <c r="E42" s="500"/>
      <c r="F42" s="500"/>
      <c r="G42" s="500"/>
      <c r="H42" s="500"/>
      <c r="J42" s="8"/>
    </row>
    <row r="43" spans="1:10" ht="11.25" customHeight="1">
      <c r="A43" s="212"/>
      <c r="B43" s="219"/>
      <c r="C43" s="219"/>
      <c r="D43" s="219"/>
      <c r="E43" s="219"/>
      <c r="F43" s="219"/>
      <c r="G43" s="219"/>
      <c r="H43" s="219"/>
      <c r="J43" s="8"/>
    </row>
    <row r="44" spans="1:10" ht="26.1" customHeight="1">
      <c r="A44" s="288" t="s">
        <v>572</v>
      </c>
      <c r="B44" s="288"/>
      <c r="C44" s="288" t="s">
        <v>573</v>
      </c>
      <c r="D44" s="288"/>
      <c r="E44" s="288"/>
      <c r="F44" s="288"/>
      <c r="G44" s="288"/>
      <c r="H44" s="288"/>
    </row>
    <row r="45" spans="1:10" ht="26.1" customHeight="1">
      <c r="A45" s="288" t="s">
        <v>543</v>
      </c>
      <c r="B45" s="288"/>
      <c r="C45" s="288" t="s">
        <v>544</v>
      </c>
      <c r="D45" s="288"/>
      <c r="E45" s="288"/>
      <c r="F45" s="288"/>
      <c r="G45" s="288"/>
      <c r="H45" s="288"/>
    </row>
    <row r="46" spans="1:10" ht="26.1" customHeight="1">
      <c r="A46" s="288" t="s">
        <v>543</v>
      </c>
      <c r="B46" s="288"/>
      <c r="C46" s="288" t="s">
        <v>546</v>
      </c>
      <c r="D46" s="288"/>
      <c r="E46" s="288"/>
      <c r="F46" s="288"/>
      <c r="G46" s="288"/>
      <c r="H46" s="288"/>
    </row>
    <row r="47" spans="1:10" ht="26.1" customHeight="1">
      <c r="A47" s="288" t="s">
        <v>543</v>
      </c>
      <c r="B47" s="288"/>
      <c r="C47" s="288" t="s">
        <v>574</v>
      </c>
      <c r="D47" s="288"/>
      <c r="E47" s="288"/>
      <c r="F47" s="288"/>
      <c r="G47" s="288"/>
      <c r="H47" s="288"/>
    </row>
    <row r="48" spans="1:10" ht="11.25" customHeight="1">
      <c r="A48" s="212"/>
      <c r="B48" s="212"/>
      <c r="C48" s="212"/>
      <c r="D48" s="212"/>
      <c r="E48" s="212"/>
      <c r="F48" s="212"/>
      <c r="G48" s="212"/>
      <c r="H48" s="212"/>
    </row>
    <row r="49" spans="1:8" ht="55.5" customHeight="1">
      <c r="A49" s="513" t="s">
        <v>414</v>
      </c>
      <c r="B49" s="514"/>
      <c r="C49" s="514"/>
      <c r="D49" s="514"/>
      <c r="E49" s="514"/>
      <c r="F49" s="514"/>
      <c r="G49" s="514"/>
      <c r="H49" s="514"/>
    </row>
    <row r="50" spans="1:8" ht="11.25" customHeight="1">
      <c r="A50" s="205"/>
      <c r="B50" s="205"/>
      <c r="C50" s="205"/>
      <c r="D50" s="205"/>
      <c r="E50" s="205"/>
      <c r="F50" s="205"/>
      <c r="G50" s="205"/>
      <c r="H50" s="205"/>
    </row>
    <row r="51" spans="1:8" ht="50.25" customHeight="1">
      <c r="A51" s="465" t="s">
        <v>415</v>
      </c>
      <c r="B51" s="465"/>
      <c r="C51" s="465"/>
      <c r="D51" s="465"/>
      <c r="E51" s="465"/>
      <c r="F51" s="465"/>
      <c r="G51" s="465"/>
      <c r="H51" s="465"/>
    </row>
    <row r="52" spans="1:8" ht="11.25" hidden="1" customHeight="1">
      <c r="A52" s="205"/>
      <c r="B52" s="205"/>
      <c r="C52" s="205"/>
      <c r="D52" s="205"/>
      <c r="E52" s="205"/>
      <c r="F52" s="205"/>
      <c r="G52" s="205"/>
      <c r="H52" s="205"/>
    </row>
    <row r="53" spans="1:8" ht="54" hidden="1" customHeight="1">
      <c r="A53" s="422"/>
      <c r="B53" s="422"/>
      <c r="C53" s="422"/>
      <c r="D53" s="422"/>
      <c r="E53" s="422"/>
      <c r="F53" s="422"/>
      <c r="G53" s="422"/>
      <c r="H53" s="422"/>
    </row>
    <row r="54" spans="1:8" ht="11.25" hidden="1" customHeight="1">
      <c r="A54" s="212"/>
      <c r="B54" s="212"/>
      <c r="C54" s="212"/>
      <c r="D54" s="212"/>
      <c r="E54" s="212"/>
      <c r="F54" s="212"/>
      <c r="G54" s="212"/>
      <c r="H54" s="212"/>
    </row>
    <row r="55" spans="1:8" ht="26.1" customHeight="1">
      <c r="A55" s="464" t="s">
        <v>638</v>
      </c>
      <c r="B55" s="464"/>
      <c r="C55" s="464"/>
      <c r="D55" s="464"/>
      <c r="E55" s="464"/>
      <c r="F55" s="464"/>
      <c r="G55" s="464"/>
      <c r="H55" s="464"/>
    </row>
    <row r="56" spans="1:8" ht="10.5" customHeight="1">
      <c r="A56" s="205"/>
      <c r="B56" s="205"/>
      <c r="C56" s="205"/>
      <c r="D56" s="205"/>
      <c r="E56" s="205"/>
      <c r="F56" s="205"/>
      <c r="G56" s="205"/>
      <c r="H56" s="205"/>
    </row>
    <row r="57" spans="1:8" ht="26.1" customHeight="1">
      <c r="A57" s="457" t="s">
        <v>639</v>
      </c>
      <c r="B57" s="457"/>
      <c r="C57" s="457"/>
      <c r="D57" s="457"/>
      <c r="E57" s="457"/>
      <c r="F57" s="457"/>
      <c r="G57" s="457"/>
      <c r="H57" s="457"/>
    </row>
    <row r="58" spans="1:8" ht="57.75" customHeight="1">
      <c r="A58" s="457"/>
      <c r="B58" s="457"/>
      <c r="C58" s="457"/>
      <c r="D58" s="457"/>
      <c r="E58" s="457"/>
      <c r="F58" s="457"/>
      <c r="G58" s="457"/>
      <c r="H58" s="457"/>
    </row>
    <row r="59" spans="1:8" ht="36.75" customHeight="1">
      <c r="A59" s="440" t="s">
        <v>575</v>
      </c>
      <c r="B59" s="422"/>
      <c r="C59" s="422"/>
      <c r="D59" s="422"/>
      <c r="E59" s="422"/>
      <c r="F59" s="422"/>
      <c r="G59" s="422"/>
      <c r="H59" s="422"/>
    </row>
    <row r="60" spans="1:8" ht="26.1" customHeight="1">
      <c r="A60" s="464"/>
      <c r="B60" s="464"/>
      <c r="C60" s="464"/>
      <c r="D60" s="464"/>
      <c r="E60" s="464"/>
      <c r="F60" s="464"/>
      <c r="G60" s="464"/>
      <c r="H60" s="464"/>
    </row>
    <row r="61" spans="1:8" ht="26.1" customHeight="1">
      <c r="A61" s="464"/>
      <c r="B61" s="464"/>
      <c r="C61" s="464"/>
      <c r="D61" s="464"/>
      <c r="E61" s="464"/>
      <c r="F61" s="464"/>
      <c r="G61" s="464"/>
      <c r="H61" s="464"/>
    </row>
    <row r="62" spans="1:8" ht="26.1" customHeight="1">
      <c r="A62" s="464"/>
      <c r="B62" s="464"/>
      <c r="C62" s="464"/>
      <c r="D62" s="464"/>
      <c r="E62" s="464"/>
      <c r="F62" s="464"/>
      <c r="G62" s="464"/>
      <c r="H62" s="464"/>
    </row>
    <row r="63" spans="1:8" ht="26.1" customHeight="1">
      <c r="A63" s="464"/>
      <c r="B63" s="464"/>
      <c r="C63" s="464"/>
      <c r="D63" s="464"/>
      <c r="E63" s="464"/>
      <c r="F63" s="464"/>
      <c r="G63" s="464"/>
      <c r="H63" s="464"/>
    </row>
    <row r="64" spans="1:8" ht="26.1" customHeight="1">
      <c r="A64" s="464"/>
      <c r="B64" s="464"/>
      <c r="C64" s="464"/>
      <c r="D64" s="464"/>
      <c r="E64" s="464"/>
      <c r="F64" s="464"/>
      <c r="G64" s="464"/>
      <c r="H64" s="464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464"/>
      <c r="B68" s="464"/>
      <c r="C68" s="464"/>
      <c r="D68" s="464"/>
      <c r="E68" s="464"/>
      <c r="F68" s="464"/>
      <c r="G68" s="464"/>
      <c r="H68" s="464"/>
    </row>
    <row r="69" spans="1:8" ht="26.1" customHeight="1">
      <c r="A69" s="464"/>
      <c r="B69" s="464"/>
      <c r="C69" s="464"/>
      <c r="D69" s="464"/>
      <c r="E69" s="464"/>
      <c r="F69" s="464"/>
      <c r="G69" s="464"/>
      <c r="H69" s="464"/>
    </row>
    <row r="70" spans="1:8" ht="26.1" customHeight="1">
      <c r="A70" s="464"/>
      <c r="B70" s="464"/>
      <c r="C70" s="464"/>
      <c r="D70" s="464"/>
      <c r="E70" s="464"/>
      <c r="F70" s="464"/>
      <c r="G70" s="464"/>
      <c r="H70" s="464"/>
    </row>
    <row r="71" spans="1:8" ht="26.1" customHeight="1">
      <c r="A71" s="464"/>
      <c r="B71" s="464"/>
      <c r="C71" s="464"/>
      <c r="D71" s="464"/>
      <c r="E71" s="464"/>
      <c r="F71" s="464"/>
      <c r="G71" s="464"/>
      <c r="H71" s="464"/>
    </row>
    <row r="72" spans="1:8" ht="26.1" customHeight="1">
      <c r="A72" s="464"/>
      <c r="B72" s="464"/>
      <c r="C72" s="464"/>
      <c r="D72" s="464"/>
      <c r="E72" s="464"/>
      <c r="F72" s="464"/>
      <c r="G72" s="464"/>
      <c r="H72" s="464"/>
    </row>
    <row r="73" spans="1:8" ht="26.1" customHeight="1">
      <c r="A73" s="464"/>
      <c r="B73" s="464"/>
      <c r="C73" s="464"/>
      <c r="D73" s="464"/>
      <c r="E73" s="464"/>
      <c r="F73" s="464"/>
      <c r="G73" s="464"/>
      <c r="H73" s="464"/>
    </row>
    <row r="74" spans="1:8" ht="26.1" customHeight="1">
      <c r="A74" s="464"/>
      <c r="B74" s="464"/>
      <c r="C74" s="464"/>
      <c r="D74" s="464"/>
      <c r="E74" s="464"/>
      <c r="F74" s="464"/>
      <c r="G74" s="464"/>
      <c r="H74" s="464"/>
    </row>
    <row r="75" spans="1:8" ht="26.1" customHeight="1">
      <c r="A75" s="464"/>
      <c r="B75" s="464"/>
      <c r="C75" s="464"/>
      <c r="D75" s="464"/>
      <c r="E75" s="464"/>
      <c r="F75" s="464"/>
      <c r="G75" s="464"/>
      <c r="H75" s="464"/>
    </row>
    <row r="76" spans="1:8" ht="26.1" customHeight="1">
      <c r="A76" s="464"/>
      <c r="B76" s="464"/>
      <c r="C76" s="464"/>
      <c r="D76" s="464"/>
      <c r="E76" s="464"/>
      <c r="F76" s="464"/>
      <c r="G76" s="464"/>
      <c r="H76" s="464"/>
    </row>
    <row r="77" spans="1:8" ht="26.1" customHeight="1">
      <c r="A77" s="464"/>
      <c r="B77" s="464"/>
      <c r="C77" s="464"/>
      <c r="D77" s="464"/>
      <c r="E77" s="464"/>
      <c r="F77" s="464"/>
      <c r="G77" s="464"/>
      <c r="H77" s="464"/>
    </row>
    <row r="78" spans="1:8" ht="26.1" customHeight="1">
      <c r="A78" s="464"/>
      <c r="B78" s="464"/>
      <c r="C78" s="464"/>
      <c r="D78" s="464"/>
      <c r="E78" s="464"/>
      <c r="F78" s="464"/>
      <c r="G78" s="464"/>
      <c r="H78" s="464"/>
    </row>
    <row r="79" spans="1:8" ht="26.1" customHeight="1"/>
    <row r="80" spans="1:8" ht="26.1" customHeight="1"/>
    <row r="81" ht="26.1" customHeight="1"/>
    <row r="291" spans="1:1">
      <c r="A291" s="8"/>
    </row>
    <row r="292" spans="1:1">
      <c r="A292" s="8"/>
    </row>
    <row r="293" spans="1:1">
      <c r="A293" s="472"/>
    </row>
    <row r="294" spans="1:1">
      <c r="A294" s="472"/>
    </row>
    <row r="295" spans="1:1">
      <c r="A295" s="30"/>
    </row>
    <row r="296" spans="1:1" ht="18">
      <c r="A296" s="74"/>
    </row>
    <row r="297" spans="1:1" ht="18">
      <c r="A297" s="74"/>
    </row>
    <row r="298" spans="1:1" ht="18">
      <c r="A298" s="74"/>
    </row>
    <row r="299" spans="1:1" ht="18">
      <c r="A299" s="74"/>
    </row>
    <row r="300" spans="1:1" ht="18">
      <c r="A300" s="74"/>
    </row>
    <row r="301" spans="1:1" ht="18">
      <c r="A301" s="74"/>
    </row>
    <row r="302" spans="1:1" ht="18">
      <c r="A302" s="74"/>
    </row>
    <row r="303" spans="1:1" ht="18">
      <c r="A303" s="74"/>
    </row>
    <row r="304" spans="1:1" ht="18">
      <c r="A304" s="74"/>
    </row>
    <row r="305" spans="1:1" ht="18">
      <c r="A305" s="74"/>
    </row>
    <row r="306" spans="1:1" ht="18">
      <c r="A306" s="74"/>
    </row>
    <row r="307" spans="1:1" ht="18">
      <c r="A307" s="74"/>
    </row>
    <row r="308" spans="1:1" ht="18">
      <c r="A308" s="74"/>
    </row>
    <row r="309" spans="1:1" ht="18">
      <c r="A309" s="74"/>
    </row>
    <row r="310" spans="1:1" ht="18">
      <c r="A310" s="74"/>
    </row>
    <row r="311" spans="1:1" ht="18">
      <c r="A311" s="74"/>
    </row>
    <row r="312" spans="1:1" ht="18">
      <c r="A312" s="74"/>
    </row>
    <row r="313" spans="1:1" ht="18">
      <c r="A313" s="74"/>
    </row>
    <row r="314" spans="1:1" ht="18">
      <c r="A314" s="74"/>
    </row>
    <row r="315" spans="1:1" ht="18">
      <c r="A315" s="74"/>
    </row>
    <row r="316" spans="1:1" ht="18">
      <c r="A316" s="74"/>
    </row>
    <row r="317" spans="1:1" ht="18">
      <c r="A317" s="74"/>
    </row>
    <row r="318" spans="1:1" ht="18">
      <c r="A318" s="74"/>
    </row>
    <row r="319" spans="1:1" ht="18">
      <c r="A319" s="74"/>
    </row>
    <row r="320" spans="1:1" ht="18">
      <c r="A320" s="74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  <row r="506" spans="1:1">
      <c r="A506" s="8"/>
    </row>
    <row r="507" spans="1:1">
      <c r="A507" s="8"/>
    </row>
    <row r="508" spans="1:1">
      <c r="A508" s="8"/>
    </row>
    <row r="509" spans="1:1">
      <c r="A509" s="8"/>
    </row>
    <row r="510" spans="1:1">
      <c r="A510" s="8"/>
    </row>
    <row r="511" spans="1:1">
      <c r="A511" s="8"/>
    </row>
    <row r="512" spans="1: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8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  <row r="569" spans="1:1">
      <c r="A569" s="8"/>
    </row>
    <row r="570" spans="1:1">
      <c r="A570" s="8"/>
    </row>
    <row r="571" spans="1:1">
      <c r="A571" s="8"/>
    </row>
    <row r="572" spans="1:1">
      <c r="A572" s="8"/>
    </row>
    <row r="573" spans="1:1">
      <c r="A573" s="8"/>
    </row>
    <row r="574" spans="1:1">
      <c r="A574" s="8"/>
    </row>
    <row r="575" spans="1:1">
      <c r="A575" s="8"/>
    </row>
    <row r="576" spans="1: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  <row r="591" spans="1:1">
      <c r="A591" s="8"/>
    </row>
    <row r="592" spans="1:1">
      <c r="A592" s="8"/>
    </row>
    <row r="593" spans="1:1">
      <c r="A593" s="8"/>
    </row>
    <row r="594" spans="1:1">
      <c r="A594" s="8"/>
    </row>
    <row r="595" spans="1:1">
      <c r="A595" s="8"/>
    </row>
    <row r="596" spans="1:1">
      <c r="A596" s="8"/>
    </row>
    <row r="597" spans="1:1">
      <c r="A597" s="8"/>
    </row>
    <row r="598" spans="1:1">
      <c r="A598" s="8"/>
    </row>
    <row r="599" spans="1:1">
      <c r="A599" s="8"/>
    </row>
    <row r="600" spans="1:1">
      <c r="A600" s="8"/>
    </row>
    <row r="601" spans="1:1">
      <c r="A601" s="8"/>
    </row>
    <row r="602" spans="1:1">
      <c r="A602" s="8"/>
    </row>
    <row r="603" spans="1:1">
      <c r="A603" s="8"/>
    </row>
    <row r="604" spans="1:1">
      <c r="A604" s="8"/>
    </row>
    <row r="605" spans="1:1">
      <c r="A605" s="8"/>
    </row>
    <row r="606" spans="1:1">
      <c r="A606" s="8"/>
    </row>
    <row r="607" spans="1:1">
      <c r="A607" s="8"/>
    </row>
    <row r="608" spans="1:1">
      <c r="A608" s="8"/>
    </row>
    <row r="609" spans="1:1">
      <c r="A609" s="8"/>
    </row>
    <row r="610" spans="1:1">
      <c r="A610" s="8"/>
    </row>
    <row r="611" spans="1:1">
      <c r="A611" s="8"/>
    </row>
    <row r="612" spans="1:1">
      <c r="A612" s="8"/>
    </row>
    <row r="613" spans="1:1">
      <c r="A613" s="8"/>
    </row>
    <row r="614" spans="1:1">
      <c r="A614" s="8"/>
    </row>
    <row r="615" spans="1:1">
      <c r="A615" s="8"/>
    </row>
    <row r="616" spans="1:1">
      <c r="A616" s="8"/>
    </row>
    <row r="617" spans="1:1">
      <c r="A617" s="8"/>
    </row>
    <row r="618" spans="1:1">
      <c r="A618" s="8"/>
    </row>
    <row r="619" spans="1:1">
      <c r="A619" s="8"/>
    </row>
    <row r="620" spans="1:1">
      <c r="A620" s="8"/>
    </row>
    <row r="621" spans="1:1">
      <c r="A621" s="8"/>
    </row>
    <row r="622" spans="1:1">
      <c r="A622" s="8"/>
    </row>
    <row r="623" spans="1:1">
      <c r="A623" s="8"/>
    </row>
    <row r="624" spans="1:1">
      <c r="A624" s="8"/>
    </row>
    <row r="625" spans="1:1">
      <c r="A625" s="8"/>
    </row>
    <row r="626" spans="1:1">
      <c r="A626" s="8"/>
    </row>
    <row r="627" spans="1:1">
      <c r="A627" s="8"/>
    </row>
    <row r="628" spans="1:1">
      <c r="A628" s="8"/>
    </row>
    <row r="629" spans="1:1">
      <c r="A629" s="8"/>
    </row>
    <row r="630" spans="1:1">
      <c r="A630" s="8"/>
    </row>
    <row r="631" spans="1:1">
      <c r="A631" s="8"/>
    </row>
    <row r="632" spans="1:1">
      <c r="A632" s="8"/>
    </row>
    <row r="633" spans="1:1">
      <c r="A633" s="8"/>
    </row>
    <row r="634" spans="1:1">
      <c r="A634" s="8"/>
    </row>
    <row r="635" spans="1:1">
      <c r="A635" s="8"/>
    </row>
    <row r="636" spans="1:1">
      <c r="A636" s="8"/>
    </row>
    <row r="637" spans="1:1">
      <c r="A637" s="8"/>
    </row>
    <row r="638" spans="1:1">
      <c r="A638" s="8"/>
    </row>
    <row r="639" spans="1:1">
      <c r="A639" s="8"/>
    </row>
    <row r="640" spans="1:1">
      <c r="A640" s="8"/>
    </row>
    <row r="641" spans="1:1">
      <c r="A641" s="8"/>
    </row>
    <row r="642" spans="1:1">
      <c r="A642" s="8"/>
    </row>
    <row r="643" spans="1:1">
      <c r="A643" s="8"/>
    </row>
    <row r="644" spans="1:1">
      <c r="A644" s="8"/>
    </row>
    <row r="645" spans="1:1">
      <c r="A645" s="8"/>
    </row>
    <row r="646" spans="1:1">
      <c r="A646" s="8"/>
    </row>
    <row r="647" spans="1:1">
      <c r="A647" s="8"/>
    </row>
    <row r="648" spans="1:1">
      <c r="A648" s="8"/>
    </row>
    <row r="649" spans="1:1">
      <c r="A649" s="8"/>
    </row>
    <row r="650" spans="1:1">
      <c r="A650" s="8"/>
    </row>
    <row r="651" spans="1:1">
      <c r="A651" s="8"/>
    </row>
    <row r="652" spans="1:1">
      <c r="A652" s="8"/>
    </row>
    <row r="653" spans="1:1">
      <c r="A653" s="8"/>
    </row>
    <row r="654" spans="1:1">
      <c r="A654" s="8"/>
    </row>
    <row r="655" spans="1:1">
      <c r="A655" s="8"/>
    </row>
    <row r="656" spans="1:1">
      <c r="A656" s="8"/>
    </row>
    <row r="657" spans="1:1">
      <c r="A657" s="8"/>
    </row>
    <row r="658" spans="1:1">
      <c r="A658" s="8"/>
    </row>
    <row r="659" spans="1:1">
      <c r="A659" s="8"/>
    </row>
    <row r="660" spans="1:1">
      <c r="A660" s="8"/>
    </row>
    <row r="661" spans="1:1">
      <c r="A661" s="8"/>
    </row>
    <row r="662" spans="1:1">
      <c r="A662" s="8"/>
    </row>
    <row r="663" spans="1:1">
      <c r="A663" s="8"/>
    </row>
    <row r="664" spans="1:1">
      <c r="A664" s="8"/>
    </row>
    <row r="665" spans="1:1">
      <c r="A665" s="8"/>
    </row>
    <row r="666" spans="1:1">
      <c r="A666" s="8"/>
    </row>
    <row r="667" spans="1:1">
      <c r="A667" s="8"/>
    </row>
    <row r="668" spans="1:1">
      <c r="A668" s="8"/>
    </row>
    <row r="669" spans="1:1">
      <c r="A669" s="8"/>
    </row>
    <row r="670" spans="1:1">
      <c r="A670" s="8"/>
    </row>
    <row r="671" spans="1:1">
      <c r="A671" s="8"/>
    </row>
    <row r="672" spans="1:1">
      <c r="A672" s="8"/>
    </row>
    <row r="673" spans="1:1">
      <c r="A673" s="8"/>
    </row>
    <row r="674" spans="1:1">
      <c r="A674" s="8"/>
    </row>
    <row r="675" spans="1:1">
      <c r="A675" s="8"/>
    </row>
    <row r="676" spans="1:1">
      <c r="A676" s="8"/>
    </row>
    <row r="677" spans="1:1">
      <c r="A677" s="8"/>
    </row>
    <row r="678" spans="1:1">
      <c r="A678" s="8"/>
    </row>
    <row r="679" spans="1:1">
      <c r="A679" s="8"/>
    </row>
    <row r="680" spans="1:1">
      <c r="A680" s="8"/>
    </row>
    <row r="681" spans="1:1">
      <c r="A681" s="8"/>
    </row>
    <row r="682" spans="1:1">
      <c r="A682" s="8"/>
    </row>
    <row r="683" spans="1:1">
      <c r="A683" s="8"/>
    </row>
    <row r="684" spans="1:1">
      <c r="A684" s="8"/>
    </row>
    <row r="685" spans="1:1">
      <c r="A685" s="8"/>
    </row>
    <row r="686" spans="1:1">
      <c r="A686" s="8"/>
    </row>
    <row r="687" spans="1:1">
      <c r="A687" s="8"/>
    </row>
    <row r="688" spans="1:1">
      <c r="A688" s="8"/>
    </row>
    <row r="689" spans="1:1">
      <c r="A689" s="8"/>
    </row>
    <row r="690" spans="1:1">
      <c r="A690" s="8"/>
    </row>
    <row r="691" spans="1:1">
      <c r="A691" s="8"/>
    </row>
    <row r="692" spans="1:1">
      <c r="A692" s="8"/>
    </row>
    <row r="693" spans="1:1">
      <c r="A693" s="8"/>
    </row>
    <row r="694" spans="1:1">
      <c r="A694" s="8"/>
    </row>
    <row r="695" spans="1:1">
      <c r="A695" s="8"/>
    </row>
    <row r="696" spans="1:1">
      <c r="A696" s="8"/>
    </row>
    <row r="697" spans="1:1">
      <c r="A697" s="8"/>
    </row>
    <row r="698" spans="1:1">
      <c r="A698" s="8"/>
    </row>
    <row r="699" spans="1:1">
      <c r="A699" s="8"/>
    </row>
    <row r="700" spans="1:1">
      <c r="A700" s="8"/>
    </row>
    <row r="701" spans="1:1">
      <c r="A701" s="8"/>
    </row>
    <row r="702" spans="1:1">
      <c r="A702" s="8"/>
    </row>
    <row r="703" spans="1:1">
      <c r="A703" s="8"/>
    </row>
    <row r="704" spans="1:1">
      <c r="A704" s="8"/>
    </row>
    <row r="705" spans="1:1">
      <c r="A705" s="8"/>
    </row>
    <row r="706" spans="1:1">
      <c r="A706" s="8"/>
    </row>
    <row r="707" spans="1:1">
      <c r="A707" s="8"/>
    </row>
    <row r="708" spans="1:1">
      <c r="A708" s="8"/>
    </row>
    <row r="709" spans="1:1">
      <c r="A709" s="8"/>
    </row>
    <row r="710" spans="1:1">
      <c r="A710" s="8"/>
    </row>
    <row r="711" spans="1:1">
      <c r="A711" s="8"/>
    </row>
    <row r="712" spans="1:1">
      <c r="A712" s="8"/>
    </row>
    <row r="713" spans="1:1">
      <c r="A713" s="8"/>
    </row>
    <row r="714" spans="1:1">
      <c r="A714" s="8"/>
    </row>
    <row r="715" spans="1:1">
      <c r="A715" s="8"/>
    </row>
    <row r="716" spans="1:1">
      <c r="A716" s="8"/>
    </row>
    <row r="717" spans="1:1">
      <c r="A717" s="8"/>
    </row>
    <row r="718" spans="1:1">
      <c r="A718" s="8"/>
    </row>
    <row r="719" spans="1:1">
      <c r="A719" s="8"/>
    </row>
    <row r="720" spans="1:1">
      <c r="A720" s="8"/>
    </row>
    <row r="721" spans="1:1">
      <c r="A721" s="8"/>
    </row>
    <row r="722" spans="1:1">
      <c r="A722" s="8"/>
    </row>
    <row r="723" spans="1:1">
      <c r="A723" s="8"/>
    </row>
    <row r="724" spans="1:1">
      <c r="A724" s="8"/>
    </row>
    <row r="725" spans="1:1">
      <c r="A725" s="8"/>
    </row>
    <row r="726" spans="1:1">
      <c r="A726" s="8"/>
    </row>
    <row r="727" spans="1:1">
      <c r="A727" s="8"/>
    </row>
    <row r="728" spans="1:1">
      <c r="A728" s="8"/>
    </row>
    <row r="729" spans="1:1">
      <c r="A729" s="8"/>
    </row>
    <row r="730" spans="1:1">
      <c r="A730" s="8"/>
    </row>
    <row r="731" spans="1:1">
      <c r="A731" s="8"/>
    </row>
    <row r="732" spans="1:1">
      <c r="A732" s="8"/>
    </row>
    <row r="733" spans="1:1">
      <c r="A733" s="8"/>
    </row>
    <row r="734" spans="1:1">
      <c r="A734" s="8"/>
    </row>
    <row r="735" spans="1:1">
      <c r="A735" s="8"/>
    </row>
    <row r="736" spans="1:1">
      <c r="A736" s="8"/>
    </row>
    <row r="737" spans="1:1">
      <c r="A737" s="8"/>
    </row>
    <row r="738" spans="1:1">
      <c r="A738" s="8"/>
    </row>
    <row r="739" spans="1:1">
      <c r="A739" s="8"/>
    </row>
    <row r="740" spans="1:1">
      <c r="A740" s="8"/>
    </row>
    <row r="741" spans="1:1">
      <c r="A741" s="8"/>
    </row>
    <row r="742" spans="1:1">
      <c r="A742" s="8"/>
    </row>
    <row r="743" spans="1:1">
      <c r="A743" s="8"/>
    </row>
    <row r="744" spans="1:1">
      <c r="A744" s="8"/>
    </row>
    <row r="745" spans="1:1">
      <c r="A745" s="8"/>
    </row>
    <row r="746" spans="1:1">
      <c r="A746" s="8"/>
    </row>
  </sheetData>
  <mergeCells count="49">
    <mergeCell ref="A73:H73"/>
    <mergeCell ref="A59:H59"/>
    <mergeCell ref="A78:H78"/>
    <mergeCell ref="A74:H74"/>
    <mergeCell ref="A75:H75"/>
    <mergeCell ref="A76:H76"/>
    <mergeCell ref="A77:H77"/>
    <mergeCell ref="A65:H65"/>
    <mergeCell ref="A57:H58"/>
    <mergeCell ref="A70:H70"/>
    <mergeCell ref="A71:H71"/>
    <mergeCell ref="A53:H53"/>
    <mergeCell ref="A72:H72"/>
    <mergeCell ref="A66:H66"/>
    <mergeCell ref="A67:H67"/>
    <mergeCell ref="A68:H68"/>
    <mergeCell ref="A69:H69"/>
    <mergeCell ref="A293:A294"/>
    <mergeCell ref="J8:K8"/>
    <mergeCell ref="B16:B18"/>
    <mergeCell ref="A14:A15"/>
    <mergeCell ref="B14:B15"/>
    <mergeCell ref="C14:D14"/>
    <mergeCell ref="E14:E15"/>
    <mergeCell ref="A62:H62"/>
    <mergeCell ref="A63:H63"/>
    <mergeCell ref="B22:B24"/>
    <mergeCell ref="A64:H64"/>
    <mergeCell ref="A60:H60"/>
    <mergeCell ref="A12:H12"/>
    <mergeCell ref="A42:H42"/>
    <mergeCell ref="A55:H55"/>
    <mergeCell ref="H14:H15"/>
    <mergeCell ref="D5:H5"/>
    <mergeCell ref="A5:C6"/>
    <mergeCell ref="D6:H6"/>
    <mergeCell ref="A8:H8"/>
    <mergeCell ref="A61:H61"/>
    <mergeCell ref="B25:B27"/>
    <mergeCell ref="B28:B30"/>
    <mergeCell ref="B34:B35"/>
    <mergeCell ref="A51:H51"/>
    <mergeCell ref="A10:H10"/>
    <mergeCell ref="G14:G15"/>
    <mergeCell ref="A49:H49"/>
    <mergeCell ref="B19:B21"/>
    <mergeCell ref="F19:F20"/>
    <mergeCell ref="F14:F15"/>
    <mergeCell ref="B31:B33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39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6" width="20.7109375" customWidth="1"/>
    <col min="7" max="7" width="35.7109375" customWidth="1"/>
    <col min="8" max="8" width="40.7109375" customWidth="1"/>
    <col min="9" max="9" width="3.140625" customWidth="1"/>
    <col min="10" max="10" width="22.28515625" customWidth="1"/>
    <col min="12" max="12" width="10.42578125" bestFit="1" customWidth="1"/>
    <col min="14" max="14" width="18.140625" bestFit="1" customWidth="1"/>
  </cols>
  <sheetData>
    <row r="1" spans="1:14" ht="23.25">
      <c r="A1" s="352"/>
      <c r="B1" s="400" t="s">
        <v>715</v>
      </c>
      <c r="H1" s="353"/>
    </row>
    <row r="2" spans="1:14" ht="23.25">
      <c r="A2" s="352"/>
      <c r="B2" s="400" t="s">
        <v>716</v>
      </c>
      <c r="C2" s="346"/>
      <c r="D2" s="6"/>
      <c r="E2" s="6"/>
      <c r="F2" s="6"/>
      <c r="G2" s="8"/>
      <c r="H2" s="353"/>
    </row>
    <row r="3" spans="1:14" ht="23.25">
      <c r="A3" s="352"/>
      <c r="B3" s="400" t="s">
        <v>717</v>
      </c>
      <c r="C3" s="346"/>
      <c r="D3" s="6"/>
      <c r="E3" s="6"/>
      <c r="F3" s="6"/>
      <c r="G3" s="348"/>
      <c r="H3" s="353"/>
    </row>
    <row r="4" spans="1:14" ht="23.25">
      <c r="A4" s="352"/>
      <c r="B4" s="345"/>
      <c r="C4" s="346"/>
      <c r="D4" s="6"/>
      <c r="E4" s="6"/>
      <c r="F4" s="6"/>
      <c r="G4" s="348"/>
      <c r="H4" s="339"/>
    </row>
    <row r="5" spans="1:14" ht="18" customHeight="1">
      <c r="A5" s="529"/>
      <c r="B5" s="529"/>
      <c r="C5" s="529"/>
      <c r="D5" s="495">
        <v>41353</v>
      </c>
      <c r="E5" s="410"/>
      <c r="F5" s="410"/>
      <c r="G5" s="410"/>
      <c r="H5" s="410"/>
    </row>
    <row r="6" spans="1:14" ht="18" customHeight="1">
      <c r="A6" s="529"/>
      <c r="B6" s="529"/>
      <c r="C6" s="529"/>
      <c r="D6" s="528" t="s">
        <v>48</v>
      </c>
      <c r="E6" s="528"/>
      <c r="F6" s="528"/>
      <c r="G6" s="528"/>
      <c r="H6" s="528"/>
    </row>
    <row r="7" spans="1:14" ht="11.25" customHeight="1">
      <c r="A7" s="222"/>
      <c r="B7" s="222"/>
      <c r="C7" s="222"/>
      <c r="D7" s="221"/>
      <c r="E7" s="221"/>
      <c r="F7" s="221"/>
      <c r="G7" s="221"/>
      <c r="H7" s="221"/>
    </row>
    <row r="8" spans="1:14" ht="41.25" customHeight="1">
      <c r="A8" s="519" t="s">
        <v>388</v>
      </c>
      <c r="B8" s="519"/>
      <c r="C8" s="519"/>
      <c r="D8" s="519"/>
      <c r="E8" s="519"/>
      <c r="F8" s="519"/>
      <c r="G8" s="519"/>
      <c r="H8" s="519"/>
      <c r="J8" s="518"/>
      <c r="K8" s="518"/>
    </row>
    <row r="9" spans="1:14" ht="21.75" customHeight="1">
      <c r="A9" s="500" t="s">
        <v>420</v>
      </c>
      <c r="B9" s="500"/>
      <c r="C9" s="500"/>
      <c r="D9" s="500"/>
      <c r="E9" s="500"/>
      <c r="F9" s="500"/>
      <c r="G9" s="500"/>
      <c r="H9" s="500"/>
    </row>
    <row r="10" spans="1:14" ht="24" customHeight="1">
      <c r="A10" s="500"/>
      <c r="B10" s="500"/>
      <c r="C10" s="500"/>
      <c r="D10" s="500"/>
      <c r="E10" s="500"/>
      <c r="F10" s="500"/>
      <c r="G10" s="500"/>
      <c r="H10" s="500"/>
    </row>
    <row r="11" spans="1:14" ht="20.25" customHeight="1">
      <c r="A11" s="500"/>
      <c r="B11" s="500"/>
      <c r="C11" s="500"/>
      <c r="D11" s="500"/>
      <c r="E11" s="500"/>
      <c r="F11" s="500"/>
      <c r="G11" s="500"/>
      <c r="H11" s="500"/>
    </row>
    <row r="12" spans="1:14" ht="36.75" hidden="1" customHeight="1">
      <c r="A12" s="500"/>
      <c r="B12" s="500"/>
      <c r="C12" s="500"/>
      <c r="D12" s="500"/>
      <c r="E12" s="500"/>
      <c r="F12" s="500"/>
      <c r="G12" s="500"/>
      <c r="H12" s="500"/>
      <c r="N12" s="46"/>
    </row>
    <row r="13" spans="1:14" ht="12" customHeight="1">
      <c r="A13" s="219"/>
      <c r="B13" s="219"/>
      <c r="C13" s="219"/>
      <c r="D13" s="219"/>
      <c r="E13" s="219"/>
      <c r="F13" s="219"/>
      <c r="G13" s="219"/>
      <c r="H13" s="219"/>
      <c r="N13" s="46"/>
    </row>
    <row r="14" spans="1:14" ht="33" customHeight="1">
      <c r="A14" s="517" t="s">
        <v>56</v>
      </c>
      <c r="B14" s="517"/>
      <c r="C14" s="517"/>
      <c r="D14" s="517"/>
      <c r="E14" s="517"/>
      <c r="F14" s="517"/>
      <c r="G14" s="517"/>
      <c r="H14" s="517"/>
      <c r="N14" s="46"/>
    </row>
    <row r="15" spans="1:14" ht="11.25" customHeight="1" thickBot="1">
      <c r="A15" s="219"/>
      <c r="B15" s="219"/>
      <c r="C15" s="219"/>
      <c r="D15" s="219"/>
      <c r="E15" s="219"/>
      <c r="F15" s="219"/>
      <c r="G15" s="219"/>
      <c r="H15" s="219"/>
      <c r="I15" s="45"/>
    </row>
    <row r="16" spans="1:14" ht="26.1" customHeight="1">
      <c r="A16" s="487" t="s">
        <v>49</v>
      </c>
      <c r="B16" s="489" t="s">
        <v>50</v>
      </c>
      <c r="C16" s="491" t="s">
        <v>51</v>
      </c>
      <c r="D16" s="492"/>
      <c r="E16" s="493" t="s">
        <v>378</v>
      </c>
      <c r="F16" s="493" t="s">
        <v>382</v>
      </c>
      <c r="G16" s="493" t="s">
        <v>114</v>
      </c>
      <c r="H16" s="451" t="s">
        <v>589</v>
      </c>
      <c r="I16" s="45"/>
    </row>
    <row r="17" spans="1:12" ht="30" customHeight="1" thickBot="1">
      <c r="A17" s="488"/>
      <c r="B17" s="490"/>
      <c r="C17" s="132" t="s">
        <v>54</v>
      </c>
      <c r="D17" s="132" t="s">
        <v>55</v>
      </c>
      <c r="E17" s="494"/>
      <c r="F17" s="494"/>
      <c r="G17" s="494"/>
      <c r="H17" s="452"/>
      <c r="I17" s="8"/>
    </row>
    <row r="18" spans="1:12" ht="30" customHeight="1">
      <c r="A18" s="152" t="s">
        <v>115</v>
      </c>
      <c r="B18" s="521">
        <v>3000</v>
      </c>
      <c r="C18" s="156" t="s">
        <v>116</v>
      </c>
      <c r="D18" s="156" t="s">
        <v>117</v>
      </c>
      <c r="E18" s="156" t="s">
        <v>118</v>
      </c>
      <c r="F18" s="156">
        <v>43</v>
      </c>
      <c r="G18" s="156" t="s">
        <v>614</v>
      </c>
      <c r="H18" s="358">
        <v>29910</v>
      </c>
      <c r="I18" s="51"/>
      <c r="J18" s="57"/>
    </row>
    <row r="19" spans="1:12" ht="30" customHeight="1">
      <c r="A19" s="153" t="s">
        <v>119</v>
      </c>
      <c r="B19" s="522"/>
      <c r="C19" s="157" t="s">
        <v>120</v>
      </c>
      <c r="D19" s="157" t="s">
        <v>121</v>
      </c>
      <c r="E19" s="157" t="s">
        <v>122</v>
      </c>
      <c r="F19" s="157">
        <v>50</v>
      </c>
      <c r="G19" s="157" t="s">
        <v>614</v>
      </c>
      <c r="H19" s="362">
        <v>30230</v>
      </c>
      <c r="I19" s="51"/>
      <c r="J19" s="57"/>
    </row>
    <row r="20" spans="1:12" ht="30" customHeight="1" thickBot="1">
      <c r="A20" s="154" t="s">
        <v>123</v>
      </c>
      <c r="B20" s="523"/>
      <c r="C20" s="158" t="s">
        <v>124</v>
      </c>
      <c r="D20" s="158" t="s">
        <v>125</v>
      </c>
      <c r="E20" s="158" t="s">
        <v>126</v>
      </c>
      <c r="F20" s="158">
        <v>50</v>
      </c>
      <c r="G20" s="158" t="s">
        <v>614</v>
      </c>
      <c r="H20" s="364">
        <v>34020</v>
      </c>
      <c r="I20" s="51"/>
      <c r="J20" s="57"/>
    </row>
    <row r="21" spans="1:12" ht="30" customHeight="1">
      <c r="A21" s="152" t="s">
        <v>127</v>
      </c>
      <c r="B21" s="521">
        <v>5000</v>
      </c>
      <c r="C21" s="156" t="s">
        <v>116</v>
      </c>
      <c r="D21" s="156" t="s">
        <v>117</v>
      </c>
      <c r="E21" s="156" t="s">
        <v>118</v>
      </c>
      <c r="F21" s="156">
        <v>75</v>
      </c>
      <c r="G21" s="156" t="s">
        <v>615</v>
      </c>
      <c r="H21" s="359">
        <v>57620</v>
      </c>
      <c r="I21" s="51"/>
      <c r="J21" s="57"/>
    </row>
    <row r="22" spans="1:12" ht="30" customHeight="1">
      <c r="A22" s="153" t="s">
        <v>128</v>
      </c>
      <c r="B22" s="522"/>
      <c r="C22" s="157" t="s">
        <v>120</v>
      </c>
      <c r="D22" s="157" t="s">
        <v>121</v>
      </c>
      <c r="E22" s="157" t="s">
        <v>122</v>
      </c>
      <c r="F22" s="157">
        <v>85</v>
      </c>
      <c r="G22" s="157" t="s">
        <v>615</v>
      </c>
      <c r="H22" s="364">
        <v>57930</v>
      </c>
      <c r="I22" s="51"/>
      <c r="J22" s="57"/>
    </row>
    <row r="23" spans="1:12" ht="30" customHeight="1" thickBot="1">
      <c r="A23" s="154" t="s">
        <v>129</v>
      </c>
      <c r="B23" s="523"/>
      <c r="C23" s="158" t="s">
        <v>124</v>
      </c>
      <c r="D23" s="158" t="s">
        <v>125</v>
      </c>
      <c r="E23" s="158" t="s">
        <v>126</v>
      </c>
      <c r="F23" s="158">
        <v>95</v>
      </c>
      <c r="G23" s="158" t="s">
        <v>615</v>
      </c>
      <c r="H23" s="361">
        <v>61890</v>
      </c>
      <c r="I23" s="51"/>
      <c r="J23" s="57"/>
    </row>
    <row r="24" spans="1:12" ht="30" customHeight="1">
      <c r="A24" s="152" t="s">
        <v>130</v>
      </c>
      <c r="B24" s="521">
        <v>7500</v>
      </c>
      <c r="C24" s="156" t="s">
        <v>116</v>
      </c>
      <c r="D24" s="156" t="s">
        <v>117</v>
      </c>
      <c r="E24" s="156" t="s">
        <v>118</v>
      </c>
      <c r="F24" s="156">
        <v>95</v>
      </c>
      <c r="G24" s="156" t="s">
        <v>615</v>
      </c>
      <c r="H24" s="358">
        <v>59660</v>
      </c>
      <c r="I24" s="51"/>
      <c r="J24" s="57"/>
    </row>
    <row r="25" spans="1:12" ht="30" customHeight="1">
      <c r="A25" s="153" t="s">
        <v>131</v>
      </c>
      <c r="B25" s="522"/>
      <c r="C25" s="157" t="s">
        <v>120</v>
      </c>
      <c r="D25" s="157" t="s">
        <v>121</v>
      </c>
      <c r="E25" s="157" t="s">
        <v>122</v>
      </c>
      <c r="F25" s="157">
        <v>100</v>
      </c>
      <c r="G25" s="157" t="s">
        <v>615</v>
      </c>
      <c r="H25" s="362">
        <v>60650</v>
      </c>
      <c r="I25" s="51"/>
      <c r="J25" s="57"/>
    </row>
    <row r="26" spans="1:12" ht="30" customHeight="1" thickBot="1">
      <c r="A26" s="154" t="s">
        <v>132</v>
      </c>
      <c r="B26" s="523"/>
      <c r="C26" s="158" t="s">
        <v>124</v>
      </c>
      <c r="D26" s="158" t="s">
        <v>125</v>
      </c>
      <c r="E26" s="158" t="s">
        <v>126</v>
      </c>
      <c r="F26" s="158">
        <v>105</v>
      </c>
      <c r="G26" s="158" t="s">
        <v>615</v>
      </c>
      <c r="H26" s="364">
        <v>66760</v>
      </c>
      <c r="I26" s="51"/>
      <c r="J26" s="57"/>
    </row>
    <row r="27" spans="1:12" ht="30" customHeight="1">
      <c r="A27" s="152" t="s">
        <v>133</v>
      </c>
      <c r="B27" s="521">
        <v>10000</v>
      </c>
      <c r="C27" s="156" t="s">
        <v>116</v>
      </c>
      <c r="D27" s="156" t="s">
        <v>117</v>
      </c>
      <c r="E27" s="156" t="s">
        <v>118</v>
      </c>
      <c r="F27" s="156">
        <v>110</v>
      </c>
      <c r="G27" s="156" t="s">
        <v>473</v>
      </c>
      <c r="H27" s="359">
        <v>75100</v>
      </c>
      <c r="I27" s="51"/>
      <c r="J27" s="57"/>
      <c r="L27" s="55"/>
    </row>
    <row r="28" spans="1:12" ht="30" customHeight="1">
      <c r="A28" s="153" t="s">
        <v>134</v>
      </c>
      <c r="B28" s="522"/>
      <c r="C28" s="157" t="s">
        <v>120</v>
      </c>
      <c r="D28" s="157" t="s">
        <v>121</v>
      </c>
      <c r="E28" s="157" t="s">
        <v>122</v>
      </c>
      <c r="F28" s="157">
        <v>115</v>
      </c>
      <c r="G28" s="157" t="s">
        <v>473</v>
      </c>
      <c r="H28" s="364">
        <v>79310</v>
      </c>
      <c r="I28" s="51"/>
      <c r="J28" s="57"/>
      <c r="L28" s="55"/>
    </row>
    <row r="29" spans="1:12" ht="30" customHeight="1" thickBot="1">
      <c r="A29" s="154" t="s">
        <v>135</v>
      </c>
      <c r="B29" s="523"/>
      <c r="C29" s="158" t="s">
        <v>124</v>
      </c>
      <c r="D29" s="158" t="s">
        <v>125</v>
      </c>
      <c r="E29" s="158" t="s">
        <v>126</v>
      </c>
      <c r="F29" s="158">
        <v>140</v>
      </c>
      <c r="G29" s="158" t="s">
        <v>473</v>
      </c>
      <c r="H29" s="361">
        <v>92500</v>
      </c>
      <c r="I29" s="51"/>
      <c r="J29" s="57"/>
    </row>
    <row r="30" spans="1:12" ht="30" customHeight="1">
      <c r="A30" s="152" t="s">
        <v>495</v>
      </c>
      <c r="B30" s="521">
        <v>12000</v>
      </c>
      <c r="C30" s="156" t="s">
        <v>116</v>
      </c>
      <c r="D30" s="156" t="s">
        <v>117</v>
      </c>
      <c r="E30" s="156" t="s">
        <v>118</v>
      </c>
      <c r="F30" s="156">
        <v>115</v>
      </c>
      <c r="G30" s="156" t="s">
        <v>473</v>
      </c>
      <c r="H30" s="358">
        <v>99940</v>
      </c>
      <c r="I30" s="51"/>
      <c r="J30" s="57"/>
    </row>
    <row r="31" spans="1:12" ht="30" customHeight="1">
      <c r="A31" s="153" t="s">
        <v>496</v>
      </c>
      <c r="B31" s="522"/>
      <c r="C31" s="157" t="s">
        <v>120</v>
      </c>
      <c r="D31" s="157" t="s">
        <v>121</v>
      </c>
      <c r="E31" s="157" t="s">
        <v>122</v>
      </c>
      <c r="F31" s="157">
        <v>120</v>
      </c>
      <c r="G31" s="157" t="s">
        <v>473</v>
      </c>
      <c r="H31" s="368">
        <v>104580</v>
      </c>
      <c r="I31" s="51"/>
      <c r="J31" s="57"/>
    </row>
    <row r="32" spans="1:12" ht="30" customHeight="1" thickBot="1">
      <c r="A32" s="154" t="s">
        <v>497</v>
      </c>
      <c r="B32" s="523"/>
      <c r="C32" s="158" t="s">
        <v>124</v>
      </c>
      <c r="D32" s="158" t="s">
        <v>125</v>
      </c>
      <c r="E32" s="158" t="s">
        <v>126</v>
      </c>
      <c r="F32" s="158">
        <v>130</v>
      </c>
      <c r="G32" s="158" t="s">
        <v>473</v>
      </c>
      <c r="H32" s="361">
        <v>117000</v>
      </c>
      <c r="I32" s="51"/>
      <c r="J32" s="57"/>
    </row>
    <row r="33" spans="1:10" ht="30" customHeight="1">
      <c r="A33" s="152" t="s">
        <v>136</v>
      </c>
      <c r="B33" s="521">
        <v>15000</v>
      </c>
      <c r="C33" s="156" t="s">
        <v>116</v>
      </c>
      <c r="D33" s="156" t="s">
        <v>117</v>
      </c>
      <c r="E33" s="156" t="s">
        <v>118</v>
      </c>
      <c r="F33" s="156">
        <v>135</v>
      </c>
      <c r="G33" s="156" t="s">
        <v>473</v>
      </c>
      <c r="H33" s="358">
        <v>105810</v>
      </c>
      <c r="I33" s="51"/>
      <c r="J33" s="57"/>
    </row>
    <row r="34" spans="1:10" ht="30" customHeight="1" thickBot="1">
      <c r="A34" s="154" t="s">
        <v>137</v>
      </c>
      <c r="B34" s="523"/>
      <c r="C34" s="158" t="s">
        <v>120</v>
      </c>
      <c r="D34" s="158" t="s">
        <v>121</v>
      </c>
      <c r="E34" s="158" t="s">
        <v>122</v>
      </c>
      <c r="F34" s="158">
        <v>145</v>
      </c>
      <c r="G34" s="158" t="s">
        <v>473</v>
      </c>
      <c r="H34" s="361">
        <v>118890</v>
      </c>
      <c r="I34" s="51"/>
      <c r="J34" s="57"/>
    </row>
    <row r="35" spans="1:10" ht="24.75" customHeight="1" thickBot="1">
      <c r="A35" s="155" t="s">
        <v>138</v>
      </c>
      <c r="B35" s="159">
        <v>21000</v>
      </c>
      <c r="C35" s="160" t="s">
        <v>120</v>
      </c>
      <c r="D35" s="160" t="s">
        <v>121</v>
      </c>
      <c r="E35" s="160" t="s">
        <v>122</v>
      </c>
      <c r="F35" s="160">
        <v>191</v>
      </c>
      <c r="G35" s="160" t="s">
        <v>473</v>
      </c>
      <c r="H35" s="374">
        <v>136200</v>
      </c>
      <c r="I35" s="31"/>
      <c r="J35" s="57"/>
    </row>
    <row r="36" spans="1:10" ht="14.25" customHeight="1">
      <c r="A36" s="114"/>
      <c r="B36" s="115"/>
      <c r="C36" s="116"/>
      <c r="D36" s="116"/>
      <c r="E36" s="116"/>
      <c r="F36" s="116"/>
      <c r="G36" s="116"/>
      <c r="H36" s="64"/>
      <c r="I36" s="8"/>
    </row>
    <row r="37" spans="1:10" ht="33.75" customHeight="1">
      <c r="A37" s="530" t="s">
        <v>72</v>
      </c>
      <c r="B37" s="530"/>
      <c r="C37" s="530"/>
      <c r="D37" s="530"/>
      <c r="E37" s="530"/>
      <c r="F37" s="530"/>
      <c r="G37" s="530"/>
      <c r="H37" s="530"/>
      <c r="I37" s="8"/>
    </row>
    <row r="38" spans="1:10" ht="11.25" customHeight="1" thickBot="1">
      <c r="A38" s="236"/>
      <c r="B38" s="236"/>
      <c r="C38" s="236"/>
      <c r="D38" s="236"/>
      <c r="E38" s="236"/>
      <c r="F38" s="236"/>
      <c r="G38" s="236"/>
      <c r="H38" s="236"/>
      <c r="I38" s="8"/>
    </row>
    <row r="39" spans="1:10" ht="42.75" customHeight="1">
      <c r="A39" s="453" t="s">
        <v>49</v>
      </c>
      <c r="B39" s="406" t="s">
        <v>50</v>
      </c>
      <c r="C39" s="449" t="s">
        <v>73</v>
      </c>
      <c r="D39" s="450"/>
      <c r="E39" s="406" t="s">
        <v>537</v>
      </c>
      <c r="F39" s="406" t="s">
        <v>382</v>
      </c>
      <c r="G39" s="406" t="s">
        <v>52</v>
      </c>
      <c r="H39" s="451" t="s">
        <v>589</v>
      </c>
      <c r="I39" s="8"/>
    </row>
    <row r="40" spans="1:10" ht="30" customHeight="1" thickBot="1">
      <c r="A40" s="454"/>
      <c r="B40" s="407"/>
      <c r="C40" s="113" t="s">
        <v>54</v>
      </c>
      <c r="D40" s="113" t="s">
        <v>55</v>
      </c>
      <c r="E40" s="407"/>
      <c r="F40" s="407"/>
      <c r="G40" s="407"/>
      <c r="H40" s="452"/>
      <c r="I40" s="52"/>
      <c r="J40" s="58"/>
    </row>
    <row r="41" spans="1:10" ht="30" customHeight="1">
      <c r="A41" s="152" t="s">
        <v>139</v>
      </c>
      <c r="B41" s="521">
        <v>9000</v>
      </c>
      <c r="C41" s="162" t="s">
        <v>140</v>
      </c>
      <c r="D41" s="156" t="s">
        <v>141</v>
      </c>
      <c r="E41" s="156" t="s">
        <v>142</v>
      </c>
      <c r="F41" s="156">
        <v>145</v>
      </c>
      <c r="G41" s="156" t="s">
        <v>672</v>
      </c>
      <c r="H41" s="358">
        <v>96850</v>
      </c>
      <c r="I41" s="52"/>
      <c r="J41" s="58"/>
    </row>
    <row r="42" spans="1:10" ht="30" customHeight="1">
      <c r="A42" s="153" t="s">
        <v>143</v>
      </c>
      <c r="B42" s="522"/>
      <c r="C42" s="157" t="s">
        <v>144</v>
      </c>
      <c r="D42" s="157" t="s">
        <v>145</v>
      </c>
      <c r="E42" s="157" t="s">
        <v>146</v>
      </c>
      <c r="F42" s="157">
        <v>166</v>
      </c>
      <c r="G42" s="157" t="s">
        <v>672</v>
      </c>
      <c r="H42" s="368">
        <v>97810</v>
      </c>
      <c r="I42" s="52"/>
      <c r="J42" s="58"/>
    </row>
    <row r="43" spans="1:10" ht="30" customHeight="1" thickBot="1">
      <c r="A43" s="154" t="s">
        <v>147</v>
      </c>
      <c r="B43" s="523"/>
      <c r="C43" s="158" t="s">
        <v>148</v>
      </c>
      <c r="D43" s="158" t="s">
        <v>149</v>
      </c>
      <c r="E43" s="158" t="s">
        <v>150</v>
      </c>
      <c r="F43" s="158">
        <v>166</v>
      </c>
      <c r="G43" s="158" t="s">
        <v>672</v>
      </c>
      <c r="H43" s="361">
        <v>109180</v>
      </c>
      <c r="I43" s="52"/>
      <c r="J43" s="58"/>
    </row>
    <row r="44" spans="1:10" ht="30" customHeight="1">
      <c r="A44" s="152" t="s">
        <v>151</v>
      </c>
      <c r="B44" s="521">
        <v>15000</v>
      </c>
      <c r="C44" s="162" t="s">
        <v>140</v>
      </c>
      <c r="D44" s="156" t="s">
        <v>141</v>
      </c>
      <c r="E44" s="156" t="s">
        <v>142</v>
      </c>
      <c r="F44" s="156">
        <v>255</v>
      </c>
      <c r="G44" s="156" t="s">
        <v>291</v>
      </c>
      <c r="H44" s="358">
        <v>172860</v>
      </c>
      <c r="I44" s="52"/>
      <c r="J44" s="58"/>
    </row>
    <row r="45" spans="1:10" ht="30" customHeight="1">
      <c r="A45" s="153" t="s">
        <v>152</v>
      </c>
      <c r="B45" s="522"/>
      <c r="C45" s="157" t="s">
        <v>144</v>
      </c>
      <c r="D45" s="157" t="s">
        <v>145</v>
      </c>
      <c r="E45" s="157" t="s">
        <v>146</v>
      </c>
      <c r="F45" s="157">
        <v>255</v>
      </c>
      <c r="G45" s="157" t="s">
        <v>292</v>
      </c>
      <c r="H45" s="362">
        <v>173790</v>
      </c>
      <c r="I45" s="52"/>
      <c r="J45" s="58"/>
    </row>
    <row r="46" spans="1:10" ht="30" customHeight="1" thickBot="1">
      <c r="A46" s="154" t="s">
        <v>153</v>
      </c>
      <c r="B46" s="523"/>
      <c r="C46" s="158" t="s">
        <v>148</v>
      </c>
      <c r="D46" s="158" t="s">
        <v>149</v>
      </c>
      <c r="E46" s="158" t="s">
        <v>150</v>
      </c>
      <c r="F46" s="158">
        <v>285</v>
      </c>
      <c r="G46" s="158" t="s">
        <v>293</v>
      </c>
      <c r="H46" s="364">
        <v>185670</v>
      </c>
      <c r="I46" s="52"/>
      <c r="J46" s="58"/>
    </row>
    <row r="47" spans="1:10" ht="30" customHeight="1">
      <c r="A47" s="152" t="s">
        <v>154</v>
      </c>
      <c r="B47" s="521">
        <v>22500</v>
      </c>
      <c r="C47" s="162" t="s">
        <v>140</v>
      </c>
      <c r="D47" s="156" t="s">
        <v>141</v>
      </c>
      <c r="E47" s="156" t="s">
        <v>142</v>
      </c>
      <c r="F47" s="156">
        <v>285</v>
      </c>
      <c r="G47" s="156" t="s">
        <v>294</v>
      </c>
      <c r="H47" s="358">
        <v>178980</v>
      </c>
      <c r="I47" s="52"/>
      <c r="J47" s="58"/>
    </row>
    <row r="48" spans="1:10" ht="30" customHeight="1">
      <c r="A48" s="153" t="s">
        <v>155</v>
      </c>
      <c r="B48" s="522"/>
      <c r="C48" s="157" t="s">
        <v>144</v>
      </c>
      <c r="D48" s="157" t="s">
        <v>145</v>
      </c>
      <c r="E48" s="157" t="s">
        <v>146</v>
      </c>
      <c r="F48" s="157">
        <v>300</v>
      </c>
      <c r="G48" s="157" t="s">
        <v>295</v>
      </c>
      <c r="H48" s="368">
        <v>181950</v>
      </c>
      <c r="I48" s="52"/>
      <c r="J48" s="58"/>
    </row>
    <row r="49" spans="1:10" ht="30" customHeight="1" thickBot="1">
      <c r="A49" s="154" t="s">
        <v>156</v>
      </c>
      <c r="B49" s="523"/>
      <c r="C49" s="158" t="s">
        <v>148</v>
      </c>
      <c r="D49" s="158" t="s">
        <v>149</v>
      </c>
      <c r="E49" s="158" t="s">
        <v>150</v>
      </c>
      <c r="F49" s="158">
        <v>315</v>
      </c>
      <c r="G49" s="158" t="s">
        <v>296</v>
      </c>
      <c r="H49" s="361">
        <v>200280</v>
      </c>
      <c r="I49" s="52"/>
      <c r="J49" s="58"/>
    </row>
    <row r="50" spans="1:10" ht="30" customHeight="1">
      <c r="A50" s="152" t="s">
        <v>157</v>
      </c>
      <c r="B50" s="521">
        <v>30000</v>
      </c>
      <c r="C50" s="162" t="s">
        <v>140</v>
      </c>
      <c r="D50" s="156" t="s">
        <v>141</v>
      </c>
      <c r="E50" s="156" t="s">
        <v>142</v>
      </c>
      <c r="F50" s="156">
        <v>330</v>
      </c>
      <c r="G50" s="156" t="s">
        <v>297</v>
      </c>
      <c r="H50" s="358">
        <v>225300</v>
      </c>
      <c r="I50" s="52"/>
      <c r="J50" s="58"/>
    </row>
    <row r="51" spans="1:10" ht="30" customHeight="1">
      <c r="A51" s="153" t="s">
        <v>158</v>
      </c>
      <c r="B51" s="522"/>
      <c r="C51" s="157" t="s">
        <v>144</v>
      </c>
      <c r="D51" s="157" t="s">
        <v>145</v>
      </c>
      <c r="E51" s="157" t="s">
        <v>146</v>
      </c>
      <c r="F51" s="157">
        <v>345</v>
      </c>
      <c r="G51" s="157" t="s">
        <v>298</v>
      </c>
      <c r="H51" s="368">
        <v>237930</v>
      </c>
      <c r="I51" s="52"/>
      <c r="J51" s="58"/>
    </row>
    <row r="52" spans="1:10" ht="30" customHeight="1" thickBot="1">
      <c r="A52" s="154" t="s">
        <v>159</v>
      </c>
      <c r="B52" s="523"/>
      <c r="C52" s="158" t="s">
        <v>148</v>
      </c>
      <c r="D52" s="158" t="s">
        <v>149</v>
      </c>
      <c r="E52" s="158" t="s">
        <v>150</v>
      </c>
      <c r="F52" s="158">
        <v>420</v>
      </c>
      <c r="G52" s="158" t="s">
        <v>299</v>
      </c>
      <c r="H52" s="361">
        <v>277500</v>
      </c>
      <c r="I52" s="52"/>
      <c r="J52" s="58"/>
    </row>
    <row r="53" spans="1:10" ht="30" customHeight="1">
      <c r="A53" s="152" t="s">
        <v>498</v>
      </c>
      <c r="B53" s="521">
        <v>36000</v>
      </c>
      <c r="C53" s="162" t="s">
        <v>140</v>
      </c>
      <c r="D53" s="156" t="s">
        <v>141</v>
      </c>
      <c r="E53" s="156" t="s">
        <v>142</v>
      </c>
      <c r="F53" s="156">
        <v>345</v>
      </c>
      <c r="G53" s="156" t="s">
        <v>501</v>
      </c>
      <c r="H53" s="359">
        <v>299820</v>
      </c>
      <c r="I53" s="52"/>
      <c r="J53" s="58"/>
    </row>
    <row r="54" spans="1:10" ht="30" customHeight="1">
      <c r="A54" s="153" t="s">
        <v>499</v>
      </c>
      <c r="B54" s="522"/>
      <c r="C54" s="157" t="s">
        <v>144</v>
      </c>
      <c r="D54" s="157" t="s">
        <v>145</v>
      </c>
      <c r="E54" s="157" t="s">
        <v>146</v>
      </c>
      <c r="F54" s="157">
        <v>360</v>
      </c>
      <c r="G54" s="157" t="s">
        <v>502</v>
      </c>
      <c r="H54" s="362">
        <v>313740</v>
      </c>
      <c r="I54" s="52"/>
      <c r="J54" s="58"/>
    </row>
    <row r="55" spans="1:10" ht="30" customHeight="1" thickBot="1">
      <c r="A55" s="154" t="s">
        <v>500</v>
      </c>
      <c r="B55" s="523"/>
      <c r="C55" s="158" t="s">
        <v>148</v>
      </c>
      <c r="D55" s="158" t="s">
        <v>149</v>
      </c>
      <c r="E55" s="158" t="s">
        <v>150</v>
      </c>
      <c r="F55" s="158">
        <v>390</v>
      </c>
      <c r="G55" s="158" t="s">
        <v>503</v>
      </c>
      <c r="H55" s="364">
        <v>351000</v>
      </c>
      <c r="I55" s="52"/>
      <c r="J55" s="58"/>
    </row>
    <row r="56" spans="1:10" ht="30" customHeight="1">
      <c r="A56" s="152" t="s">
        <v>160</v>
      </c>
      <c r="B56" s="521">
        <v>45000</v>
      </c>
      <c r="C56" s="162" t="s">
        <v>140</v>
      </c>
      <c r="D56" s="156" t="s">
        <v>141</v>
      </c>
      <c r="E56" s="156" t="s">
        <v>142</v>
      </c>
      <c r="F56" s="156">
        <v>405</v>
      </c>
      <c r="G56" s="156" t="s">
        <v>300</v>
      </c>
      <c r="H56" s="359">
        <v>317430</v>
      </c>
      <c r="I56" s="52"/>
      <c r="J56" s="58"/>
    </row>
    <row r="57" spans="1:10" ht="30" customHeight="1" thickBot="1">
      <c r="A57" s="154" t="s">
        <v>161</v>
      </c>
      <c r="B57" s="523"/>
      <c r="C57" s="158" t="s">
        <v>144</v>
      </c>
      <c r="D57" s="158" t="s">
        <v>145</v>
      </c>
      <c r="E57" s="158" t="s">
        <v>146</v>
      </c>
      <c r="F57" s="158">
        <v>435</v>
      </c>
      <c r="G57" s="158" t="s">
        <v>301</v>
      </c>
      <c r="H57" s="364">
        <v>356670</v>
      </c>
      <c r="I57" s="52"/>
      <c r="J57" s="58"/>
    </row>
    <row r="58" spans="1:10" ht="27" customHeight="1" thickBot="1">
      <c r="A58" s="161" t="s">
        <v>162</v>
      </c>
      <c r="B58" s="163">
        <v>63000</v>
      </c>
      <c r="C58" s="164" t="s">
        <v>144</v>
      </c>
      <c r="D58" s="164" t="s">
        <v>145</v>
      </c>
      <c r="E58" s="164" t="s">
        <v>146</v>
      </c>
      <c r="F58" s="164">
        <v>480</v>
      </c>
      <c r="G58" s="165" t="s">
        <v>302</v>
      </c>
      <c r="H58" s="374">
        <v>408600</v>
      </c>
      <c r="J58" s="8"/>
    </row>
    <row r="59" spans="1:10" ht="7.5" hidden="1" customHeight="1">
      <c r="A59" s="526"/>
      <c r="B59" s="526"/>
      <c r="C59" s="526"/>
      <c r="D59" s="526"/>
      <c r="E59" s="526"/>
      <c r="F59" s="526"/>
      <c r="G59" s="526"/>
      <c r="H59" s="526"/>
    </row>
    <row r="60" spans="1:10" ht="7.5" hidden="1" customHeight="1">
      <c r="A60" s="527"/>
      <c r="B60" s="527"/>
      <c r="C60" s="527"/>
      <c r="D60" s="527"/>
      <c r="E60" s="527"/>
      <c r="F60" s="527"/>
      <c r="G60" s="527"/>
      <c r="H60" s="527"/>
    </row>
    <row r="61" spans="1:10" ht="12.75" customHeight="1">
      <c r="A61" s="527"/>
      <c r="B61" s="527"/>
      <c r="C61" s="527"/>
      <c r="D61" s="527"/>
      <c r="E61" s="527"/>
      <c r="F61" s="527"/>
      <c r="G61" s="527"/>
      <c r="H61" s="527"/>
    </row>
    <row r="62" spans="1:10" ht="29.25" customHeight="1">
      <c r="A62" s="237" t="s">
        <v>385</v>
      </c>
      <c r="B62" s="92"/>
      <c r="C62" s="92"/>
      <c r="D62" s="92"/>
      <c r="E62" s="92"/>
      <c r="F62" s="92"/>
      <c r="G62" s="92"/>
      <c r="H62" s="92"/>
    </row>
    <row r="63" spans="1:10" ht="6" customHeight="1">
      <c r="A63" s="92"/>
      <c r="B63" s="92"/>
      <c r="C63" s="92"/>
      <c r="D63" s="92"/>
      <c r="E63" s="92"/>
      <c r="F63" s="92"/>
      <c r="G63" s="92"/>
      <c r="H63" s="92"/>
    </row>
    <row r="64" spans="1:10" ht="133.5" customHeight="1">
      <c r="A64" s="465" t="s">
        <v>401</v>
      </c>
      <c r="B64" s="525"/>
      <c r="C64" s="525"/>
      <c r="D64" s="525"/>
      <c r="E64" s="525"/>
      <c r="F64" s="525"/>
      <c r="G64" s="525"/>
      <c r="H64" s="525"/>
    </row>
    <row r="65" spans="1:8" ht="11.25" customHeight="1">
      <c r="A65" s="205"/>
      <c r="B65" s="205"/>
      <c r="C65" s="205"/>
      <c r="D65" s="205"/>
      <c r="E65" s="205"/>
      <c r="F65" s="205"/>
      <c r="G65" s="205"/>
      <c r="H65" s="205"/>
    </row>
    <row r="66" spans="1:8" ht="50.25" customHeight="1">
      <c r="A66" s="465" t="s">
        <v>387</v>
      </c>
      <c r="B66" s="465"/>
      <c r="C66" s="465"/>
      <c r="D66" s="465"/>
      <c r="E66" s="465"/>
      <c r="F66" s="465"/>
      <c r="G66" s="465"/>
      <c r="H66" s="465"/>
    </row>
    <row r="67" spans="1:8" ht="12" customHeight="1">
      <c r="A67" s="223"/>
      <c r="B67" s="223"/>
      <c r="C67" s="223"/>
      <c r="D67" s="223"/>
      <c r="E67" s="223"/>
      <c r="F67" s="223"/>
      <c r="G67" s="223"/>
      <c r="H67" s="223"/>
    </row>
    <row r="68" spans="1:8" ht="49.5" customHeight="1">
      <c r="A68" s="465" t="s">
        <v>703</v>
      </c>
      <c r="B68" s="465"/>
      <c r="C68" s="465"/>
      <c r="D68" s="465"/>
      <c r="E68" s="465"/>
      <c r="F68" s="465"/>
      <c r="G68" s="465"/>
      <c r="H68" s="465"/>
    </row>
    <row r="69" spans="1:8" ht="12" customHeight="1">
      <c r="A69" s="223"/>
      <c r="B69" s="223"/>
      <c r="C69" s="223"/>
      <c r="D69" s="223"/>
      <c r="E69" s="223"/>
      <c r="F69" s="223"/>
      <c r="G69" s="223"/>
      <c r="H69" s="223"/>
    </row>
    <row r="70" spans="1:8" ht="26.1" customHeight="1">
      <c r="A70" s="288" t="s">
        <v>576</v>
      </c>
      <c r="B70" s="288"/>
      <c r="C70" s="288" t="s">
        <v>573</v>
      </c>
      <c r="D70" s="288"/>
      <c r="E70" s="288"/>
      <c r="F70" s="288"/>
      <c r="G70" s="288"/>
      <c r="H70" s="288"/>
    </row>
    <row r="71" spans="1:8" ht="26.1" customHeight="1">
      <c r="A71" s="288" t="s">
        <v>543</v>
      </c>
      <c r="B71" s="288"/>
      <c r="C71" s="288" t="s">
        <v>544</v>
      </c>
      <c r="D71" s="288"/>
      <c r="E71" s="288"/>
      <c r="F71" s="288"/>
      <c r="G71" s="288"/>
      <c r="H71" s="288"/>
    </row>
    <row r="72" spans="1:8" ht="26.1" customHeight="1">
      <c r="A72" s="288" t="s">
        <v>543</v>
      </c>
      <c r="B72" s="288"/>
      <c r="C72" s="288" t="s">
        <v>546</v>
      </c>
      <c r="D72" s="288"/>
      <c r="E72" s="288"/>
      <c r="F72" s="288"/>
      <c r="G72" s="288"/>
      <c r="H72" s="288"/>
    </row>
    <row r="73" spans="1:8" ht="24.75" customHeight="1">
      <c r="A73" s="288" t="s">
        <v>543</v>
      </c>
      <c r="B73" s="288"/>
      <c r="C73" s="288" t="s">
        <v>574</v>
      </c>
      <c r="D73" s="288"/>
      <c r="E73" s="288"/>
      <c r="F73" s="288"/>
      <c r="G73" s="288"/>
      <c r="H73" s="288"/>
    </row>
    <row r="74" spans="1:8" ht="5.25" customHeight="1">
      <c r="A74" s="464"/>
      <c r="B74" s="464"/>
      <c r="C74" s="464"/>
      <c r="D74" s="464"/>
      <c r="E74" s="464"/>
      <c r="F74" s="464"/>
      <c r="G74" s="464"/>
      <c r="H74" s="464"/>
    </row>
    <row r="75" spans="1:8" ht="53.25" hidden="1" customHeight="1">
      <c r="A75" s="422"/>
      <c r="B75" s="422"/>
      <c r="C75" s="422"/>
      <c r="D75" s="422"/>
      <c r="E75" s="422"/>
      <c r="F75" s="422"/>
      <c r="G75" s="422"/>
      <c r="H75" s="422"/>
    </row>
    <row r="76" spans="1:8" ht="10.5" customHeight="1">
      <c r="A76" s="212"/>
      <c r="B76" s="212"/>
      <c r="C76" s="212"/>
      <c r="D76" s="212"/>
      <c r="E76" s="212"/>
      <c r="F76" s="212"/>
      <c r="G76" s="212"/>
      <c r="H76" s="212"/>
    </row>
    <row r="77" spans="1:8" ht="88.5" customHeight="1">
      <c r="A77" s="422" t="s">
        <v>640</v>
      </c>
      <c r="B77" s="422"/>
      <c r="C77" s="422"/>
      <c r="D77" s="422"/>
      <c r="E77" s="422"/>
      <c r="F77" s="422"/>
      <c r="G77" s="422"/>
      <c r="H77" s="422"/>
    </row>
    <row r="78" spans="1:8" ht="7.5" customHeight="1">
      <c r="A78" s="524"/>
      <c r="B78" s="524"/>
      <c r="C78" s="524"/>
      <c r="D78" s="524"/>
      <c r="E78" s="524"/>
      <c r="F78" s="524"/>
      <c r="G78" s="524"/>
      <c r="H78" s="524"/>
    </row>
    <row r="79" spans="1:8" ht="26.1" customHeight="1">
      <c r="A79" s="440" t="s">
        <v>542</v>
      </c>
      <c r="B79" s="422"/>
      <c r="C79" s="422"/>
      <c r="D79" s="422"/>
      <c r="E79" s="422"/>
      <c r="F79" s="422"/>
      <c r="G79" s="422"/>
      <c r="H79" s="422"/>
    </row>
    <row r="80" spans="1:8" ht="26.1" customHeight="1">
      <c r="A80" s="431"/>
      <c r="B80" s="431"/>
      <c r="C80" s="431"/>
      <c r="D80" s="431"/>
      <c r="E80" s="431"/>
      <c r="F80" s="431"/>
      <c r="G80" s="431"/>
      <c r="H80" s="431"/>
    </row>
    <row r="81" spans="1:8" ht="26.1" customHeight="1">
      <c r="A81" s="431"/>
      <c r="B81" s="431"/>
      <c r="C81" s="431"/>
      <c r="D81" s="431"/>
      <c r="E81" s="431"/>
      <c r="F81" s="431"/>
      <c r="G81" s="431"/>
      <c r="H81" s="431"/>
    </row>
    <row r="82" spans="1:8" ht="26.1" customHeight="1">
      <c r="A82" s="431"/>
      <c r="B82" s="431"/>
      <c r="C82" s="431"/>
      <c r="D82" s="431"/>
      <c r="E82" s="431"/>
      <c r="F82" s="431"/>
      <c r="G82" s="431"/>
      <c r="H82" s="431"/>
    </row>
    <row r="83" spans="1:8" ht="26.1" customHeight="1">
      <c r="A83" s="431"/>
      <c r="B83" s="431"/>
      <c r="C83" s="431"/>
      <c r="D83" s="431"/>
      <c r="E83" s="431"/>
      <c r="F83" s="431"/>
      <c r="G83" s="431"/>
      <c r="H83" s="431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520"/>
    </row>
    <row r="306" spans="1:1">
      <c r="A306" s="520"/>
    </row>
    <row r="307" spans="1:1" ht="18">
      <c r="A307" s="76"/>
    </row>
    <row r="308" spans="1:1" ht="25.5">
      <c r="A308" s="77"/>
    </row>
    <row r="309" spans="1:1" ht="25.5">
      <c r="A309" s="77"/>
    </row>
    <row r="310" spans="1:1" ht="25.5">
      <c r="A310" s="77"/>
    </row>
    <row r="311" spans="1:1" ht="25.5">
      <c r="A311" s="77"/>
    </row>
    <row r="312" spans="1:1" ht="25.5">
      <c r="A312" s="77"/>
    </row>
    <row r="313" spans="1:1" ht="25.5">
      <c r="A313" s="77"/>
    </row>
    <row r="314" spans="1:1" ht="25.5">
      <c r="A314" s="77"/>
    </row>
    <row r="315" spans="1:1" ht="25.5">
      <c r="A315" s="77"/>
    </row>
    <row r="316" spans="1:1" ht="25.5">
      <c r="A316" s="77"/>
    </row>
    <row r="317" spans="1:1" ht="25.5">
      <c r="A317" s="77"/>
    </row>
    <row r="318" spans="1:1" ht="25.5">
      <c r="A318" s="77"/>
    </row>
    <row r="319" spans="1:1" ht="25.5">
      <c r="A319" s="77"/>
    </row>
    <row r="320" spans="1:1" ht="25.5">
      <c r="A320" s="77"/>
    </row>
    <row r="321" spans="1:1" ht="25.5">
      <c r="A321" s="77"/>
    </row>
    <row r="322" spans="1:1" ht="25.5">
      <c r="A322" s="77"/>
    </row>
    <row r="323" spans="1:1" ht="25.5">
      <c r="A323" s="77"/>
    </row>
    <row r="324" spans="1:1" ht="25.5">
      <c r="A324" s="77"/>
    </row>
    <row r="325" spans="1:1" ht="25.5">
      <c r="A325" s="77"/>
    </row>
    <row r="326" spans="1:1">
      <c r="A326" s="520"/>
    </row>
    <row r="327" spans="1:1">
      <c r="A327" s="520"/>
    </row>
    <row r="328" spans="1:1" ht="18">
      <c r="A328" s="76"/>
    </row>
    <row r="329" spans="1:1" ht="25.5">
      <c r="A329" s="77"/>
    </row>
    <row r="330" spans="1:1" ht="25.5">
      <c r="A330" s="77"/>
    </row>
    <row r="331" spans="1:1" ht="25.5">
      <c r="A331" s="77"/>
    </row>
    <row r="332" spans="1:1" ht="25.5">
      <c r="A332" s="77"/>
    </row>
    <row r="333" spans="1:1" ht="25.5">
      <c r="A333" s="77"/>
    </row>
    <row r="334" spans="1:1" ht="25.5">
      <c r="A334" s="77"/>
    </row>
    <row r="335" spans="1:1" ht="25.5">
      <c r="A335" s="77"/>
    </row>
    <row r="336" spans="1:1" ht="25.5">
      <c r="A336" s="77"/>
    </row>
    <row r="337" spans="1:1" ht="25.5">
      <c r="A337" s="77"/>
    </row>
    <row r="338" spans="1:1" ht="25.5">
      <c r="A338" s="77"/>
    </row>
    <row r="339" spans="1:1" ht="25.5">
      <c r="A339" s="77"/>
    </row>
    <row r="340" spans="1:1" ht="25.5">
      <c r="A340" s="77"/>
    </row>
    <row r="341" spans="1:1" ht="25.5">
      <c r="A341" s="77"/>
    </row>
    <row r="342" spans="1:1" ht="25.5">
      <c r="A342" s="77"/>
    </row>
    <row r="343" spans="1:1" ht="25.5">
      <c r="A343" s="77"/>
    </row>
    <row r="344" spans="1:1" ht="25.5">
      <c r="A344" s="77"/>
    </row>
    <row r="345" spans="1:1" ht="25.5">
      <c r="A345" s="77"/>
    </row>
    <row r="346" spans="1:1" ht="25.5">
      <c r="A346" s="77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  <row r="506" spans="1:1">
      <c r="A506" s="8"/>
    </row>
    <row r="507" spans="1:1">
      <c r="A507" s="8"/>
    </row>
    <row r="508" spans="1:1">
      <c r="A508" s="8"/>
    </row>
    <row r="509" spans="1:1">
      <c r="A509" s="8"/>
    </row>
    <row r="510" spans="1:1">
      <c r="A510" s="8"/>
    </row>
    <row r="511" spans="1:1">
      <c r="A511" s="8"/>
    </row>
    <row r="512" spans="1: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8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  <row r="569" spans="1:1">
      <c r="A569" s="8"/>
    </row>
    <row r="570" spans="1:1">
      <c r="A570" s="8"/>
    </row>
    <row r="571" spans="1:1">
      <c r="A571" s="8"/>
    </row>
    <row r="572" spans="1:1">
      <c r="A572" s="8"/>
    </row>
    <row r="573" spans="1:1">
      <c r="A573" s="8"/>
    </row>
    <row r="574" spans="1:1">
      <c r="A574" s="8"/>
    </row>
    <row r="575" spans="1:1">
      <c r="A575" s="8"/>
    </row>
    <row r="576" spans="1: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  <row r="591" spans="1:1">
      <c r="A591" s="8"/>
    </row>
    <row r="592" spans="1:1">
      <c r="A592" s="8"/>
    </row>
    <row r="593" spans="1:1">
      <c r="A593" s="8"/>
    </row>
    <row r="594" spans="1:1">
      <c r="A594" s="8"/>
    </row>
    <row r="595" spans="1:1">
      <c r="A595" s="8"/>
    </row>
    <row r="596" spans="1:1">
      <c r="A596" s="8"/>
    </row>
    <row r="597" spans="1:1">
      <c r="A597" s="8"/>
    </row>
    <row r="598" spans="1:1">
      <c r="A598" s="8"/>
    </row>
    <row r="599" spans="1:1">
      <c r="A599" s="8"/>
    </row>
    <row r="600" spans="1:1">
      <c r="A600" s="8"/>
    </row>
    <row r="601" spans="1:1">
      <c r="A601" s="8"/>
    </row>
    <row r="602" spans="1:1">
      <c r="A602" s="8"/>
    </row>
    <row r="603" spans="1:1">
      <c r="A603" s="8"/>
    </row>
    <row r="604" spans="1:1">
      <c r="A604" s="8"/>
    </row>
    <row r="605" spans="1:1">
      <c r="A605" s="8"/>
    </row>
    <row r="606" spans="1:1">
      <c r="A606" s="8"/>
    </row>
    <row r="607" spans="1:1">
      <c r="A607" s="8"/>
    </row>
    <row r="608" spans="1:1">
      <c r="A608" s="8"/>
    </row>
    <row r="609" spans="1:1">
      <c r="A609" s="8"/>
    </row>
    <row r="610" spans="1:1">
      <c r="A610" s="8"/>
    </row>
    <row r="611" spans="1:1">
      <c r="A611" s="8"/>
    </row>
    <row r="612" spans="1:1">
      <c r="A612" s="8"/>
    </row>
    <row r="613" spans="1:1">
      <c r="A613" s="8"/>
    </row>
    <row r="614" spans="1:1">
      <c r="A614" s="8"/>
    </row>
    <row r="615" spans="1:1">
      <c r="A615" s="8"/>
    </row>
    <row r="616" spans="1:1">
      <c r="A616" s="8"/>
    </row>
    <row r="617" spans="1:1">
      <c r="A617" s="8"/>
    </row>
    <row r="618" spans="1:1">
      <c r="A618" s="8"/>
    </row>
    <row r="619" spans="1:1">
      <c r="A619" s="8"/>
    </row>
    <row r="620" spans="1:1">
      <c r="A620" s="8"/>
    </row>
    <row r="621" spans="1:1">
      <c r="A621" s="8"/>
    </row>
    <row r="622" spans="1:1">
      <c r="A622" s="8"/>
    </row>
    <row r="623" spans="1:1">
      <c r="A623" s="8"/>
    </row>
    <row r="624" spans="1:1">
      <c r="A624" s="8"/>
    </row>
    <row r="625" spans="1:1">
      <c r="A625" s="8"/>
    </row>
    <row r="626" spans="1:1">
      <c r="A626" s="8"/>
    </row>
    <row r="627" spans="1:1">
      <c r="A627" s="8"/>
    </row>
    <row r="628" spans="1:1">
      <c r="A628" s="8"/>
    </row>
    <row r="629" spans="1:1">
      <c r="A629" s="8"/>
    </row>
    <row r="630" spans="1:1">
      <c r="A630" s="8"/>
    </row>
    <row r="631" spans="1:1">
      <c r="A631" s="8"/>
    </row>
    <row r="632" spans="1:1">
      <c r="A632" s="8"/>
    </row>
    <row r="633" spans="1:1">
      <c r="A633" s="8"/>
    </row>
    <row r="634" spans="1:1">
      <c r="A634" s="8"/>
    </row>
    <row r="635" spans="1:1">
      <c r="A635" s="8"/>
    </row>
    <row r="636" spans="1:1">
      <c r="A636" s="8"/>
    </row>
    <row r="637" spans="1:1">
      <c r="A637" s="8"/>
    </row>
    <row r="638" spans="1:1">
      <c r="A638" s="8"/>
    </row>
    <row r="639" spans="1:1">
      <c r="A639" s="8"/>
    </row>
    <row r="640" spans="1:1">
      <c r="A640" s="8"/>
    </row>
    <row r="641" spans="1:1">
      <c r="A641" s="8"/>
    </row>
    <row r="642" spans="1:1">
      <c r="A642" s="8"/>
    </row>
    <row r="643" spans="1:1">
      <c r="A643" s="8"/>
    </row>
    <row r="644" spans="1:1">
      <c r="A644" s="8"/>
    </row>
    <row r="645" spans="1:1">
      <c r="A645" s="8"/>
    </row>
    <row r="646" spans="1:1">
      <c r="A646" s="8"/>
    </row>
    <row r="647" spans="1:1">
      <c r="A647" s="8"/>
    </row>
    <row r="648" spans="1:1">
      <c r="A648" s="8"/>
    </row>
    <row r="649" spans="1:1">
      <c r="A649" s="8"/>
    </row>
    <row r="650" spans="1:1">
      <c r="A650" s="8"/>
    </row>
    <row r="651" spans="1:1">
      <c r="A651" s="8"/>
    </row>
    <row r="652" spans="1:1">
      <c r="A652" s="8"/>
    </row>
    <row r="653" spans="1:1">
      <c r="A653" s="8"/>
    </row>
    <row r="654" spans="1:1">
      <c r="A654" s="8"/>
    </row>
    <row r="655" spans="1:1">
      <c r="A655" s="8"/>
    </row>
    <row r="656" spans="1:1">
      <c r="A656" s="8"/>
    </row>
    <row r="657" spans="1:1">
      <c r="A657" s="8"/>
    </row>
    <row r="658" spans="1:1">
      <c r="A658" s="8"/>
    </row>
    <row r="659" spans="1:1">
      <c r="A659" s="8"/>
    </row>
    <row r="660" spans="1:1">
      <c r="A660" s="8"/>
    </row>
    <row r="661" spans="1:1">
      <c r="A661" s="8"/>
    </row>
    <row r="662" spans="1:1">
      <c r="A662" s="8"/>
    </row>
    <row r="663" spans="1:1">
      <c r="A663" s="8"/>
    </row>
    <row r="664" spans="1:1">
      <c r="A664" s="8"/>
    </row>
    <row r="665" spans="1:1">
      <c r="A665" s="8"/>
    </row>
    <row r="666" spans="1:1">
      <c r="A666" s="8"/>
    </row>
    <row r="667" spans="1:1">
      <c r="A667" s="8"/>
    </row>
    <row r="668" spans="1:1">
      <c r="A668" s="8"/>
    </row>
    <row r="669" spans="1:1">
      <c r="A669" s="8"/>
    </row>
    <row r="670" spans="1:1">
      <c r="A670" s="8"/>
    </row>
    <row r="671" spans="1:1">
      <c r="A671" s="8"/>
    </row>
    <row r="672" spans="1:1">
      <c r="A672" s="8"/>
    </row>
    <row r="673" spans="1:1">
      <c r="A673" s="8"/>
    </row>
    <row r="674" spans="1:1">
      <c r="A674" s="8"/>
    </row>
    <row r="675" spans="1:1">
      <c r="A675" s="8"/>
    </row>
    <row r="676" spans="1:1">
      <c r="A676" s="8"/>
    </row>
    <row r="677" spans="1:1">
      <c r="A677" s="8"/>
    </row>
    <row r="678" spans="1:1">
      <c r="A678" s="8"/>
    </row>
    <row r="679" spans="1:1">
      <c r="A679" s="8"/>
    </row>
    <row r="680" spans="1:1">
      <c r="A680" s="8"/>
    </row>
    <row r="681" spans="1:1">
      <c r="A681" s="8"/>
    </row>
    <row r="682" spans="1:1">
      <c r="A682" s="8"/>
    </row>
    <row r="683" spans="1:1">
      <c r="A683" s="8"/>
    </row>
    <row r="684" spans="1:1">
      <c r="A684" s="8"/>
    </row>
    <row r="685" spans="1:1">
      <c r="A685" s="8"/>
    </row>
    <row r="686" spans="1:1">
      <c r="A686" s="8"/>
    </row>
    <row r="687" spans="1:1">
      <c r="A687" s="8"/>
    </row>
    <row r="688" spans="1:1">
      <c r="A688" s="8"/>
    </row>
    <row r="689" spans="1:1">
      <c r="A689" s="8"/>
    </row>
    <row r="690" spans="1:1">
      <c r="A690" s="8"/>
    </row>
    <row r="691" spans="1:1">
      <c r="A691" s="8"/>
    </row>
    <row r="692" spans="1:1">
      <c r="A692" s="8"/>
    </row>
    <row r="693" spans="1:1">
      <c r="A693" s="8"/>
    </row>
    <row r="694" spans="1:1">
      <c r="A694" s="8"/>
    </row>
    <row r="695" spans="1:1">
      <c r="A695" s="8"/>
    </row>
    <row r="696" spans="1:1">
      <c r="A696" s="8"/>
    </row>
    <row r="697" spans="1:1">
      <c r="A697" s="8"/>
    </row>
    <row r="698" spans="1:1">
      <c r="A698" s="8"/>
    </row>
    <row r="699" spans="1:1">
      <c r="A699" s="8"/>
    </row>
    <row r="700" spans="1:1">
      <c r="A700" s="8"/>
    </row>
    <row r="701" spans="1:1">
      <c r="A701" s="8"/>
    </row>
    <row r="702" spans="1:1">
      <c r="A702" s="8"/>
    </row>
    <row r="703" spans="1:1">
      <c r="A703" s="8"/>
    </row>
    <row r="704" spans="1:1">
      <c r="A704" s="8"/>
    </row>
    <row r="705" spans="1:1">
      <c r="A705" s="8"/>
    </row>
    <row r="706" spans="1:1">
      <c r="A706" s="8"/>
    </row>
    <row r="707" spans="1:1">
      <c r="A707" s="8"/>
    </row>
    <row r="708" spans="1:1">
      <c r="A708" s="8"/>
    </row>
    <row r="709" spans="1:1">
      <c r="A709" s="8"/>
    </row>
    <row r="710" spans="1:1">
      <c r="A710" s="8"/>
    </row>
    <row r="711" spans="1:1">
      <c r="A711" s="8"/>
    </row>
    <row r="712" spans="1:1">
      <c r="A712" s="8"/>
    </row>
    <row r="713" spans="1:1">
      <c r="A713" s="8"/>
    </row>
    <row r="714" spans="1:1">
      <c r="A714" s="8"/>
    </row>
    <row r="715" spans="1:1">
      <c r="A715" s="8"/>
    </row>
    <row r="716" spans="1:1">
      <c r="A716" s="8"/>
    </row>
    <row r="717" spans="1:1">
      <c r="A717" s="8"/>
    </row>
    <row r="718" spans="1:1">
      <c r="A718" s="8"/>
    </row>
    <row r="719" spans="1:1">
      <c r="A719" s="8"/>
    </row>
    <row r="720" spans="1:1">
      <c r="A720" s="8"/>
    </row>
    <row r="721" spans="1:1">
      <c r="A721" s="8"/>
    </row>
    <row r="722" spans="1:1">
      <c r="A722" s="8"/>
    </row>
    <row r="723" spans="1:1">
      <c r="A723" s="8"/>
    </row>
    <row r="724" spans="1:1">
      <c r="A724" s="8"/>
    </row>
    <row r="725" spans="1:1">
      <c r="A725" s="8"/>
    </row>
    <row r="726" spans="1:1">
      <c r="A726" s="8"/>
    </row>
    <row r="727" spans="1:1">
      <c r="A727" s="8"/>
    </row>
    <row r="728" spans="1:1">
      <c r="A728" s="8"/>
    </row>
    <row r="729" spans="1:1">
      <c r="A729" s="8"/>
    </row>
    <row r="730" spans="1:1">
      <c r="A730" s="8"/>
    </row>
    <row r="731" spans="1:1">
      <c r="A731" s="8"/>
    </row>
    <row r="732" spans="1:1">
      <c r="A732" s="8"/>
    </row>
    <row r="733" spans="1:1">
      <c r="A733" s="8"/>
    </row>
    <row r="734" spans="1:1">
      <c r="A734" s="8"/>
    </row>
    <row r="735" spans="1:1">
      <c r="A735" s="8"/>
    </row>
    <row r="736" spans="1:1">
      <c r="A736" s="8"/>
    </row>
    <row r="737" spans="1:1">
      <c r="A737" s="8"/>
    </row>
    <row r="738" spans="1:1">
      <c r="A738" s="8"/>
    </row>
    <row r="739" spans="1:1">
      <c r="A739" s="8"/>
    </row>
    <row r="740" spans="1:1">
      <c r="A740" s="8"/>
    </row>
    <row r="741" spans="1:1">
      <c r="A741" s="8"/>
    </row>
    <row r="742" spans="1:1">
      <c r="A742" s="8"/>
    </row>
    <row r="743" spans="1:1">
      <c r="A743" s="8"/>
    </row>
    <row r="744" spans="1:1">
      <c r="A744" s="8"/>
    </row>
    <row r="745" spans="1:1">
      <c r="A745" s="8"/>
    </row>
    <row r="746" spans="1:1">
      <c r="A746" s="8"/>
    </row>
    <row r="747" spans="1:1">
      <c r="A747" s="8"/>
    </row>
    <row r="748" spans="1:1">
      <c r="A748" s="8"/>
    </row>
    <row r="749" spans="1:1">
      <c r="A749" s="8"/>
    </row>
    <row r="750" spans="1:1">
      <c r="A750" s="8"/>
    </row>
    <row r="751" spans="1:1">
      <c r="A751" s="8"/>
    </row>
    <row r="752" spans="1:1">
      <c r="A752" s="8"/>
    </row>
    <row r="753" spans="1:1">
      <c r="A753" s="8"/>
    </row>
    <row r="754" spans="1:1">
      <c r="A754" s="8"/>
    </row>
    <row r="755" spans="1:1">
      <c r="A755" s="8"/>
    </row>
    <row r="756" spans="1:1">
      <c r="A756" s="8"/>
    </row>
    <row r="757" spans="1:1">
      <c r="A757" s="8"/>
    </row>
    <row r="758" spans="1:1">
      <c r="A758" s="8"/>
    </row>
    <row r="759" spans="1:1">
      <c r="A759" s="8"/>
    </row>
    <row r="760" spans="1:1">
      <c r="A760" s="8"/>
    </row>
    <row r="761" spans="1:1">
      <c r="A761" s="8"/>
    </row>
    <row r="762" spans="1:1">
      <c r="A762" s="8"/>
    </row>
    <row r="763" spans="1:1">
      <c r="A763" s="8"/>
    </row>
    <row r="764" spans="1:1">
      <c r="A764" s="8"/>
    </row>
    <row r="765" spans="1:1">
      <c r="A765" s="8"/>
    </row>
    <row r="766" spans="1:1">
      <c r="A766" s="8"/>
    </row>
    <row r="767" spans="1:1">
      <c r="A767" s="8"/>
    </row>
    <row r="768" spans="1:1">
      <c r="A768" s="8"/>
    </row>
    <row r="769" spans="1:1">
      <c r="A769" s="8"/>
    </row>
    <row r="770" spans="1:1">
      <c r="A770" s="8"/>
    </row>
    <row r="771" spans="1:1">
      <c r="A771" s="8"/>
    </row>
    <row r="772" spans="1:1">
      <c r="A772" s="8"/>
    </row>
    <row r="773" spans="1:1">
      <c r="A773" s="8"/>
    </row>
    <row r="774" spans="1:1">
      <c r="A774" s="8"/>
    </row>
    <row r="775" spans="1:1">
      <c r="A775" s="8"/>
    </row>
    <row r="776" spans="1:1">
      <c r="A776" s="8"/>
    </row>
    <row r="777" spans="1:1">
      <c r="A777" s="8"/>
    </row>
    <row r="778" spans="1:1">
      <c r="A778" s="8"/>
    </row>
    <row r="779" spans="1:1">
      <c r="A779" s="8"/>
    </row>
    <row r="780" spans="1:1">
      <c r="A780" s="8"/>
    </row>
    <row r="781" spans="1:1">
      <c r="A781" s="8"/>
    </row>
    <row r="782" spans="1:1">
      <c r="A782" s="8"/>
    </row>
    <row r="783" spans="1:1">
      <c r="A783" s="8"/>
    </row>
    <row r="784" spans="1:1">
      <c r="A784" s="8"/>
    </row>
    <row r="785" spans="1:1">
      <c r="A785" s="8"/>
    </row>
    <row r="786" spans="1:1">
      <c r="A786" s="8"/>
    </row>
    <row r="787" spans="1:1">
      <c r="A787" s="8"/>
    </row>
    <row r="788" spans="1:1">
      <c r="A788" s="8"/>
    </row>
    <row r="789" spans="1:1">
      <c r="A789" s="8"/>
    </row>
    <row r="790" spans="1:1">
      <c r="A790" s="8"/>
    </row>
    <row r="791" spans="1:1">
      <c r="A791" s="8"/>
    </row>
    <row r="792" spans="1:1">
      <c r="A792" s="8"/>
    </row>
    <row r="793" spans="1:1">
      <c r="A793" s="8"/>
    </row>
    <row r="794" spans="1:1">
      <c r="A794" s="8"/>
    </row>
    <row r="795" spans="1:1">
      <c r="A795" s="8"/>
    </row>
    <row r="796" spans="1:1">
      <c r="A796" s="8"/>
    </row>
    <row r="797" spans="1:1">
      <c r="A797" s="8"/>
    </row>
    <row r="798" spans="1:1">
      <c r="A798" s="8"/>
    </row>
    <row r="799" spans="1:1">
      <c r="A799" s="8"/>
    </row>
    <row r="800" spans="1:1">
      <c r="A800" s="8"/>
    </row>
    <row r="801" spans="1:1">
      <c r="A801" s="8"/>
    </row>
    <row r="802" spans="1:1">
      <c r="A802" s="8"/>
    </row>
    <row r="803" spans="1:1">
      <c r="A803" s="8"/>
    </row>
    <row r="804" spans="1:1">
      <c r="A804" s="8"/>
    </row>
    <row r="805" spans="1:1">
      <c r="A805" s="8"/>
    </row>
    <row r="806" spans="1:1">
      <c r="A806" s="8"/>
    </row>
    <row r="807" spans="1:1">
      <c r="A807" s="8"/>
    </row>
    <row r="808" spans="1:1">
      <c r="A808" s="8"/>
    </row>
    <row r="809" spans="1:1">
      <c r="A809" s="8"/>
    </row>
    <row r="810" spans="1:1">
      <c r="A810" s="8"/>
    </row>
    <row r="811" spans="1:1">
      <c r="A811" s="8"/>
    </row>
    <row r="812" spans="1:1">
      <c r="A812" s="8"/>
    </row>
    <row r="813" spans="1:1">
      <c r="A813" s="8"/>
    </row>
    <row r="814" spans="1:1">
      <c r="A814" s="8"/>
    </row>
    <row r="815" spans="1:1">
      <c r="A815" s="8"/>
    </row>
    <row r="816" spans="1:1">
      <c r="A816" s="8"/>
    </row>
    <row r="817" spans="1:1">
      <c r="A817" s="8"/>
    </row>
    <row r="818" spans="1:1">
      <c r="A818" s="8"/>
    </row>
    <row r="819" spans="1:1">
      <c r="A819" s="8"/>
    </row>
    <row r="820" spans="1:1">
      <c r="A820" s="8"/>
    </row>
    <row r="821" spans="1:1">
      <c r="A821" s="8"/>
    </row>
    <row r="822" spans="1:1">
      <c r="A822" s="8"/>
    </row>
    <row r="823" spans="1:1">
      <c r="A823" s="8"/>
    </row>
    <row r="824" spans="1:1">
      <c r="A824" s="8"/>
    </row>
    <row r="825" spans="1:1">
      <c r="A825" s="8"/>
    </row>
    <row r="826" spans="1:1">
      <c r="A826" s="8"/>
    </row>
    <row r="827" spans="1:1">
      <c r="A827" s="8"/>
    </row>
    <row r="828" spans="1:1">
      <c r="A828" s="8"/>
    </row>
    <row r="829" spans="1:1">
      <c r="A829" s="8"/>
    </row>
    <row r="830" spans="1:1">
      <c r="A830" s="8"/>
    </row>
    <row r="831" spans="1:1">
      <c r="A831" s="8"/>
    </row>
    <row r="832" spans="1:1">
      <c r="A832" s="8"/>
    </row>
    <row r="833" spans="1:1">
      <c r="A833" s="8"/>
    </row>
    <row r="834" spans="1:1">
      <c r="A834" s="8"/>
    </row>
    <row r="835" spans="1:1">
      <c r="A835" s="8"/>
    </row>
    <row r="836" spans="1:1">
      <c r="A836" s="8"/>
    </row>
    <row r="837" spans="1:1">
      <c r="A837" s="8"/>
    </row>
    <row r="838" spans="1:1">
      <c r="A838" s="8"/>
    </row>
    <row r="839" spans="1:1">
      <c r="A839" s="8"/>
    </row>
  </sheetData>
  <mergeCells count="49">
    <mergeCell ref="D6:H6"/>
    <mergeCell ref="A5:C6"/>
    <mergeCell ref="D5:H5"/>
    <mergeCell ref="B21:B23"/>
    <mergeCell ref="A37:H37"/>
    <mergeCell ref="B18:B20"/>
    <mergeCell ref="B27:B29"/>
    <mergeCell ref="B24:B26"/>
    <mergeCell ref="A64:H64"/>
    <mergeCell ref="B53:B55"/>
    <mergeCell ref="B56:B57"/>
    <mergeCell ref="A39:A40"/>
    <mergeCell ref="H39:H40"/>
    <mergeCell ref="A59:H61"/>
    <mergeCell ref="B47:B49"/>
    <mergeCell ref="C39:D39"/>
    <mergeCell ref="B41:B43"/>
    <mergeCell ref="B50:B52"/>
    <mergeCell ref="E39:E40"/>
    <mergeCell ref="F39:F40"/>
    <mergeCell ref="B44:B46"/>
    <mergeCell ref="B39:B40"/>
    <mergeCell ref="A326:A327"/>
    <mergeCell ref="A83:H83"/>
    <mergeCell ref="B30:B32"/>
    <mergeCell ref="B33:B34"/>
    <mergeCell ref="A78:H78"/>
    <mergeCell ref="A80:H80"/>
    <mergeCell ref="G39:G40"/>
    <mergeCell ref="A305:A306"/>
    <mergeCell ref="A66:H66"/>
    <mergeCell ref="A68:H68"/>
    <mergeCell ref="A82:H82"/>
    <mergeCell ref="A74:H74"/>
    <mergeCell ref="A75:H75"/>
    <mergeCell ref="A81:H81"/>
    <mergeCell ref="A77:H77"/>
    <mergeCell ref="A79:H79"/>
    <mergeCell ref="J8:K8"/>
    <mergeCell ref="A16:A17"/>
    <mergeCell ref="G16:G17"/>
    <mergeCell ref="B16:B17"/>
    <mergeCell ref="H16:H17"/>
    <mergeCell ref="A14:H14"/>
    <mergeCell ref="A8:H8"/>
    <mergeCell ref="A9:H12"/>
    <mergeCell ref="E16:E17"/>
    <mergeCell ref="F16:F17"/>
    <mergeCell ref="C16:D16"/>
  </mergeCells>
  <phoneticPr fontId="15" type="noConversion"/>
  <printOptions horizontalCentered="1"/>
  <pageMargins left="0" right="0" top="0" bottom="0" header="0" footer="0"/>
  <pageSetup paperSize="9" scale="3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34"/>
  <sheetViews>
    <sheetView view="pageBreakPreview" zoomScale="55" zoomScaleSheetLayoutView="55" workbookViewId="0">
      <selection activeCell="D5" sqref="D5:H5"/>
    </sheetView>
  </sheetViews>
  <sheetFormatPr defaultRowHeight="12.75"/>
  <cols>
    <col min="1" max="1" width="35.7109375" customWidth="1"/>
    <col min="2" max="6" width="20.7109375" customWidth="1"/>
    <col min="7" max="8" width="40.7109375" customWidth="1"/>
    <col min="9" max="9" width="3.7109375" customWidth="1"/>
    <col min="10" max="10" width="23.85546875" customWidth="1"/>
  </cols>
  <sheetData>
    <row r="1" spans="1:12" ht="23.25">
      <c r="A1" s="352"/>
      <c r="B1" s="400" t="s">
        <v>715</v>
      </c>
      <c r="H1" s="353"/>
    </row>
    <row r="2" spans="1:12" ht="23.25">
      <c r="A2" s="352"/>
      <c r="B2" s="400" t="s">
        <v>716</v>
      </c>
      <c r="C2" s="346"/>
      <c r="D2" s="6"/>
      <c r="E2" s="6"/>
      <c r="F2" s="6"/>
      <c r="G2" s="8"/>
      <c r="H2" s="353"/>
    </row>
    <row r="3" spans="1:12" ht="23.25">
      <c r="A3" s="352"/>
      <c r="B3" s="400" t="s">
        <v>717</v>
      </c>
      <c r="C3" s="346"/>
      <c r="D3" s="6"/>
      <c r="E3" s="6"/>
      <c r="F3" s="6"/>
      <c r="G3" s="348"/>
      <c r="H3" s="339"/>
    </row>
    <row r="4" spans="1:12" ht="23.25">
      <c r="A4" s="352"/>
      <c r="B4" s="345"/>
      <c r="C4" s="346"/>
      <c r="D4" s="6"/>
      <c r="E4" s="6"/>
      <c r="F4" s="6"/>
      <c r="G4" s="348"/>
      <c r="H4" s="353"/>
    </row>
    <row r="5" spans="1:12" ht="18" customHeight="1">
      <c r="A5" s="529"/>
      <c r="B5" s="529"/>
      <c r="C5" s="529"/>
      <c r="D5" s="495">
        <v>41353</v>
      </c>
      <c r="E5" s="410"/>
      <c r="F5" s="410"/>
      <c r="G5" s="410"/>
      <c r="H5" s="410"/>
    </row>
    <row r="6" spans="1:12" ht="18" customHeight="1">
      <c r="A6" s="529"/>
      <c r="B6" s="529"/>
      <c r="C6" s="529"/>
      <c r="D6" s="528" t="s">
        <v>48</v>
      </c>
      <c r="E6" s="528"/>
      <c r="F6" s="528"/>
      <c r="G6" s="528"/>
      <c r="H6" s="528"/>
    </row>
    <row r="7" spans="1:12" ht="33" customHeight="1">
      <c r="A7" s="532" t="s">
        <v>377</v>
      </c>
      <c r="B7" s="532"/>
      <c r="C7" s="532"/>
      <c r="D7" s="532"/>
      <c r="E7" s="532"/>
      <c r="F7" s="532"/>
      <c r="G7" s="532"/>
      <c r="H7" s="532"/>
      <c r="J7" s="518"/>
      <c r="K7" s="518"/>
      <c r="L7" s="518"/>
    </row>
    <row r="8" spans="1:12" ht="116.25" customHeight="1">
      <c r="A8" s="500" t="s">
        <v>421</v>
      </c>
      <c r="B8" s="500"/>
      <c r="C8" s="500"/>
      <c r="D8" s="500"/>
      <c r="E8" s="500"/>
      <c r="F8" s="500"/>
      <c r="G8" s="500"/>
      <c r="H8" s="500"/>
    </row>
    <row r="9" spans="1:12" ht="12" customHeight="1">
      <c r="A9" s="219"/>
      <c r="B9" s="219"/>
      <c r="C9" s="219"/>
      <c r="D9" s="219"/>
      <c r="E9" s="219"/>
      <c r="F9" s="219"/>
      <c r="G9" s="219"/>
      <c r="H9" s="219"/>
    </row>
    <row r="10" spans="1:12" ht="32.25" customHeight="1">
      <c r="A10" s="517" t="s">
        <v>56</v>
      </c>
      <c r="B10" s="517"/>
      <c r="C10" s="517"/>
      <c r="D10" s="517"/>
      <c r="E10" s="517"/>
      <c r="F10" s="517"/>
      <c r="G10" s="517"/>
      <c r="H10" s="517"/>
    </row>
    <row r="11" spans="1:12" ht="14.25" customHeight="1" thickBot="1">
      <c r="A11" s="4"/>
      <c r="B11" s="4"/>
      <c r="C11" s="4"/>
      <c r="D11" s="4"/>
      <c r="E11" s="4"/>
      <c r="F11" s="4"/>
      <c r="G11" s="4"/>
      <c r="H11" s="4"/>
    </row>
    <row r="12" spans="1:12" ht="26.1" customHeight="1">
      <c r="A12" s="487" t="s">
        <v>49</v>
      </c>
      <c r="B12" s="489" t="s">
        <v>50</v>
      </c>
      <c r="C12" s="491" t="s">
        <v>51</v>
      </c>
      <c r="D12" s="492"/>
      <c r="E12" s="493" t="s">
        <v>378</v>
      </c>
      <c r="F12" s="493" t="s">
        <v>382</v>
      </c>
      <c r="G12" s="493" t="s">
        <v>402</v>
      </c>
      <c r="H12" s="451" t="s">
        <v>589</v>
      </c>
      <c r="I12" s="45"/>
    </row>
    <row r="13" spans="1:12" ht="30.75" customHeight="1" thickBot="1">
      <c r="A13" s="488"/>
      <c r="B13" s="490"/>
      <c r="C13" s="132" t="s">
        <v>54</v>
      </c>
      <c r="D13" s="132" t="s">
        <v>55</v>
      </c>
      <c r="E13" s="494"/>
      <c r="F13" s="494"/>
      <c r="G13" s="494"/>
      <c r="H13" s="452"/>
      <c r="I13" s="45"/>
    </row>
    <row r="14" spans="1:12" ht="32.25" customHeight="1">
      <c r="A14" s="34" t="s">
        <v>163</v>
      </c>
      <c r="B14" s="480">
        <v>15000</v>
      </c>
      <c r="C14" s="42" t="s">
        <v>31</v>
      </c>
      <c r="D14" s="42" t="s">
        <v>32</v>
      </c>
      <c r="E14" s="42" t="s">
        <v>371</v>
      </c>
      <c r="F14" s="42">
        <v>75</v>
      </c>
      <c r="G14" s="42" t="s">
        <v>615</v>
      </c>
      <c r="H14" s="358">
        <v>71890</v>
      </c>
      <c r="I14" s="49"/>
      <c r="J14" s="64"/>
    </row>
    <row r="15" spans="1:12" ht="32.25" customHeight="1" thickBot="1">
      <c r="A15" s="35" t="s">
        <v>164</v>
      </c>
      <c r="B15" s="482"/>
      <c r="C15" s="19" t="s">
        <v>218</v>
      </c>
      <c r="D15" s="19" t="s">
        <v>219</v>
      </c>
      <c r="E15" s="19" t="s">
        <v>371</v>
      </c>
      <c r="F15" s="19">
        <v>95</v>
      </c>
      <c r="G15" s="19" t="s">
        <v>615</v>
      </c>
      <c r="H15" s="361">
        <v>81960</v>
      </c>
      <c r="I15" s="49"/>
      <c r="J15" s="64"/>
    </row>
    <row r="16" spans="1:12" ht="32.25" customHeight="1">
      <c r="A16" s="34" t="s">
        <v>165</v>
      </c>
      <c r="B16" s="480">
        <v>21000</v>
      </c>
      <c r="C16" s="42" t="s">
        <v>31</v>
      </c>
      <c r="D16" s="42" t="s">
        <v>32</v>
      </c>
      <c r="E16" s="42" t="s">
        <v>371</v>
      </c>
      <c r="F16" s="42">
        <v>85</v>
      </c>
      <c r="G16" s="42" t="s">
        <v>615</v>
      </c>
      <c r="H16" s="359">
        <v>81930</v>
      </c>
      <c r="I16" s="49"/>
      <c r="J16" s="64"/>
    </row>
    <row r="17" spans="1:11" ht="32.25" customHeight="1" thickBot="1">
      <c r="A17" s="35" t="s">
        <v>166</v>
      </c>
      <c r="B17" s="482"/>
      <c r="C17" s="19" t="s">
        <v>218</v>
      </c>
      <c r="D17" s="19" t="s">
        <v>219</v>
      </c>
      <c r="E17" s="19" t="s">
        <v>371</v>
      </c>
      <c r="F17" s="19">
        <v>105</v>
      </c>
      <c r="G17" s="19" t="s">
        <v>615</v>
      </c>
      <c r="H17" s="364">
        <v>100440</v>
      </c>
      <c r="I17" s="49"/>
      <c r="J17" s="64"/>
    </row>
    <row r="18" spans="1:11" ht="32.25" customHeight="1">
      <c r="A18" s="34" t="s">
        <v>167</v>
      </c>
      <c r="B18" s="480">
        <v>33000</v>
      </c>
      <c r="C18" s="42" t="s">
        <v>31</v>
      </c>
      <c r="D18" s="42" t="s">
        <v>32</v>
      </c>
      <c r="E18" s="42" t="s">
        <v>371</v>
      </c>
      <c r="F18" s="42">
        <v>100</v>
      </c>
      <c r="G18" s="42" t="s">
        <v>615</v>
      </c>
      <c r="H18" s="358">
        <v>88380</v>
      </c>
      <c r="I18" s="49"/>
      <c r="J18" s="64"/>
    </row>
    <row r="19" spans="1:11" ht="32.25" customHeight="1" thickBot="1">
      <c r="A19" s="35" t="s">
        <v>168</v>
      </c>
      <c r="B19" s="482"/>
      <c r="C19" s="19" t="s">
        <v>218</v>
      </c>
      <c r="D19" s="19" t="s">
        <v>219</v>
      </c>
      <c r="E19" s="19" t="s">
        <v>371</v>
      </c>
      <c r="F19" s="19">
        <v>125</v>
      </c>
      <c r="G19" s="112" t="s">
        <v>473</v>
      </c>
      <c r="H19" s="361">
        <v>122500</v>
      </c>
      <c r="I19" s="49"/>
      <c r="J19" s="64"/>
    </row>
    <row r="20" spans="1:11" ht="32.25" customHeight="1">
      <c r="A20" s="34" t="s">
        <v>169</v>
      </c>
      <c r="B20" s="480">
        <v>50000</v>
      </c>
      <c r="C20" s="42" t="s">
        <v>31</v>
      </c>
      <c r="D20" s="42" t="s">
        <v>32</v>
      </c>
      <c r="E20" s="42" t="s">
        <v>371</v>
      </c>
      <c r="F20" s="42">
        <v>140</v>
      </c>
      <c r="G20" s="42" t="s">
        <v>473</v>
      </c>
      <c r="H20" s="359">
        <v>128120</v>
      </c>
      <c r="I20" s="49"/>
      <c r="J20" s="64"/>
    </row>
    <row r="21" spans="1:11" ht="32.25" customHeight="1" thickBot="1">
      <c r="A21" s="35" t="s">
        <v>170</v>
      </c>
      <c r="B21" s="482"/>
      <c r="C21" s="19" t="s">
        <v>218</v>
      </c>
      <c r="D21" s="19" t="s">
        <v>219</v>
      </c>
      <c r="E21" s="19" t="s">
        <v>371</v>
      </c>
      <c r="F21" s="19">
        <v>155</v>
      </c>
      <c r="G21" s="19" t="s">
        <v>473</v>
      </c>
      <c r="H21" s="366">
        <v>156980</v>
      </c>
      <c r="I21" s="49"/>
      <c r="J21" s="64"/>
    </row>
    <row r="22" spans="1:11" ht="15" customHeight="1">
      <c r="A22" s="108"/>
      <c r="B22" s="94"/>
      <c r="C22" s="109"/>
      <c r="D22" s="109"/>
      <c r="E22" s="109"/>
      <c r="F22" s="109"/>
      <c r="G22" s="109"/>
      <c r="H22" s="64"/>
      <c r="I22" s="48"/>
      <c r="J22" s="64"/>
    </row>
    <row r="23" spans="1:11" ht="32.25" customHeight="1">
      <c r="A23" s="462" t="s">
        <v>72</v>
      </c>
      <c r="B23" s="462"/>
      <c r="C23" s="462"/>
      <c r="D23" s="462"/>
      <c r="E23" s="462"/>
      <c r="F23" s="462"/>
      <c r="G23" s="462"/>
      <c r="H23" s="462"/>
      <c r="I23" s="8"/>
      <c r="J23" s="8"/>
      <c r="K23" s="8"/>
    </row>
    <row r="24" spans="1:11" ht="12.75" customHeight="1" thickBot="1">
      <c r="A24" s="206"/>
      <c r="B24" s="206"/>
      <c r="C24" s="206"/>
      <c r="D24" s="206"/>
      <c r="E24" s="206"/>
      <c r="F24" s="206"/>
      <c r="G24" s="206"/>
      <c r="H24" s="206"/>
      <c r="I24" s="8"/>
      <c r="J24" s="8"/>
      <c r="K24" s="8"/>
    </row>
    <row r="25" spans="1:11" ht="39" customHeight="1">
      <c r="A25" s="453" t="s">
        <v>49</v>
      </c>
      <c r="B25" s="406" t="s">
        <v>50</v>
      </c>
      <c r="C25" s="449" t="s">
        <v>73</v>
      </c>
      <c r="D25" s="450"/>
      <c r="E25" s="406" t="s">
        <v>537</v>
      </c>
      <c r="F25" s="406" t="s">
        <v>382</v>
      </c>
      <c r="G25" s="406" t="s">
        <v>403</v>
      </c>
      <c r="H25" s="451" t="s">
        <v>589</v>
      </c>
      <c r="I25" s="8"/>
      <c r="J25" s="8"/>
      <c r="K25" s="8"/>
    </row>
    <row r="26" spans="1:11" ht="40.5" customHeight="1" thickBot="1">
      <c r="A26" s="454"/>
      <c r="B26" s="407"/>
      <c r="C26" s="113" t="s">
        <v>54</v>
      </c>
      <c r="D26" s="113" t="s">
        <v>55</v>
      </c>
      <c r="E26" s="407"/>
      <c r="F26" s="407"/>
      <c r="G26" s="407"/>
      <c r="H26" s="452"/>
      <c r="I26" s="8"/>
      <c r="J26" s="8"/>
      <c r="K26" s="8"/>
    </row>
    <row r="27" spans="1:11" ht="32.25" customHeight="1">
      <c r="A27" s="152" t="s">
        <v>171</v>
      </c>
      <c r="B27" s="521">
        <v>45000</v>
      </c>
      <c r="C27" s="156" t="s">
        <v>140</v>
      </c>
      <c r="D27" s="156" t="s">
        <v>141</v>
      </c>
      <c r="E27" s="42" t="s">
        <v>372</v>
      </c>
      <c r="F27" s="156">
        <v>225</v>
      </c>
      <c r="G27" s="156" t="s">
        <v>172</v>
      </c>
      <c r="H27" s="359">
        <v>215670</v>
      </c>
      <c r="I27" s="53"/>
      <c r="J27" s="59"/>
    </row>
    <row r="28" spans="1:11" ht="32.25" customHeight="1" thickBot="1">
      <c r="A28" s="154" t="s">
        <v>173</v>
      </c>
      <c r="B28" s="523"/>
      <c r="C28" s="158" t="s">
        <v>144</v>
      </c>
      <c r="D28" s="158" t="s">
        <v>145</v>
      </c>
      <c r="E28" s="19" t="s">
        <v>372</v>
      </c>
      <c r="F28" s="158">
        <v>285</v>
      </c>
      <c r="G28" s="158" t="s">
        <v>174</v>
      </c>
      <c r="H28" s="364">
        <v>245880</v>
      </c>
      <c r="I28" s="53"/>
      <c r="J28" s="59"/>
    </row>
    <row r="29" spans="1:11" ht="32.25" customHeight="1">
      <c r="A29" s="152" t="s">
        <v>175</v>
      </c>
      <c r="B29" s="521">
        <v>63000</v>
      </c>
      <c r="C29" s="156" t="s">
        <v>140</v>
      </c>
      <c r="D29" s="156" t="s">
        <v>141</v>
      </c>
      <c r="E29" s="42" t="s">
        <v>372</v>
      </c>
      <c r="F29" s="156">
        <v>255</v>
      </c>
      <c r="G29" s="156" t="s">
        <v>176</v>
      </c>
      <c r="H29" s="358">
        <v>245790</v>
      </c>
      <c r="I29" s="53"/>
      <c r="J29" s="59"/>
    </row>
    <row r="30" spans="1:11" ht="32.25" customHeight="1" thickBot="1">
      <c r="A30" s="154" t="s">
        <v>177</v>
      </c>
      <c r="B30" s="523"/>
      <c r="C30" s="158" t="s">
        <v>144</v>
      </c>
      <c r="D30" s="158" t="s">
        <v>145</v>
      </c>
      <c r="E30" s="19" t="s">
        <v>372</v>
      </c>
      <c r="F30" s="158">
        <v>315</v>
      </c>
      <c r="G30" s="158" t="s">
        <v>178</v>
      </c>
      <c r="H30" s="361">
        <v>301320</v>
      </c>
      <c r="I30" s="53"/>
      <c r="J30" s="59"/>
    </row>
    <row r="31" spans="1:11" ht="32.25" customHeight="1">
      <c r="A31" s="152" t="s">
        <v>179</v>
      </c>
      <c r="B31" s="521">
        <v>100000</v>
      </c>
      <c r="C31" s="156" t="s">
        <v>140</v>
      </c>
      <c r="D31" s="156" t="s">
        <v>141</v>
      </c>
      <c r="E31" s="42" t="s">
        <v>372</v>
      </c>
      <c r="F31" s="156">
        <v>300</v>
      </c>
      <c r="G31" s="156" t="s">
        <v>180</v>
      </c>
      <c r="H31" s="359">
        <v>265140</v>
      </c>
      <c r="I31" s="53"/>
      <c r="J31" s="59"/>
    </row>
    <row r="32" spans="1:11" ht="32.25" customHeight="1" thickBot="1">
      <c r="A32" s="154" t="s">
        <v>181</v>
      </c>
      <c r="B32" s="523"/>
      <c r="C32" s="158" t="s">
        <v>144</v>
      </c>
      <c r="D32" s="158" t="s">
        <v>145</v>
      </c>
      <c r="E32" s="19" t="s">
        <v>372</v>
      </c>
      <c r="F32" s="158">
        <v>375</v>
      </c>
      <c r="G32" s="158" t="s">
        <v>182</v>
      </c>
      <c r="H32" s="364">
        <v>367500</v>
      </c>
      <c r="I32" s="53"/>
      <c r="J32" s="59"/>
    </row>
    <row r="33" spans="1:10" ht="32.25" customHeight="1">
      <c r="A33" s="152" t="s">
        <v>183</v>
      </c>
      <c r="B33" s="521">
        <v>150000</v>
      </c>
      <c r="C33" s="156" t="s">
        <v>140</v>
      </c>
      <c r="D33" s="156" t="s">
        <v>141</v>
      </c>
      <c r="E33" s="42" t="s">
        <v>372</v>
      </c>
      <c r="F33" s="156">
        <v>420</v>
      </c>
      <c r="G33" s="156" t="s">
        <v>184</v>
      </c>
      <c r="H33" s="359">
        <v>384360</v>
      </c>
      <c r="I33" s="53"/>
      <c r="J33" s="59"/>
    </row>
    <row r="34" spans="1:10" ht="32.25" customHeight="1" thickBot="1">
      <c r="A34" s="154" t="s">
        <v>185</v>
      </c>
      <c r="B34" s="523"/>
      <c r="C34" s="158" t="s">
        <v>144</v>
      </c>
      <c r="D34" s="158" t="s">
        <v>145</v>
      </c>
      <c r="E34" s="19" t="s">
        <v>372</v>
      </c>
      <c r="F34" s="158">
        <v>465</v>
      </c>
      <c r="G34" s="158" t="s">
        <v>186</v>
      </c>
      <c r="H34" s="366">
        <v>470940</v>
      </c>
      <c r="I34" s="53"/>
      <c r="J34" s="59"/>
    </row>
    <row r="35" spans="1:10" ht="11.25" customHeight="1">
      <c r="A35" s="16"/>
      <c r="B35" s="16"/>
      <c r="C35" s="16"/>
      <c r="D35" s="16"/>
      <c r="E35" s="16"/>
      <c r="F35" s="16"/>
      <c r="G35" s="16"/>
      <c r="H35" s="54"/>
    </row>
    <row r="36" spans="1:10" ht="35.25" customHeight="1">
      <c r="A36" s="16"/>
      <c r="B36" s="16"/>
      <c r="C36" s="16"/>
      <c r="D36" s="16"/>
      <c r="E36" s="16"/>
      <c r="F36" s="16"/>
      <c r="G36" s="16"/>
      <c r="H36" s="16"/>
    </row>
    <row r="37" spans="1:10" ht="24" customHeight="1">
      <c r="A37" s="238" t="s">
        <v>385</v>
      </c>
      <c r="B37" s="16"/>
      <c r="C37" s="16"/>
      <c r="D37" s="16"/>
      <c r="E37" s="16"/>
      <c r="F37" s="16"/>
      <c r="G37" s="16"/>
      <c r="H37" s="16"/>
    </row>
    <row r="38" spans="1:10" ht="12" customHeight="1">
      <c r="A38" s="238"/>
      <c r="B38" s="16"/>
      <c r="C38" s="16"/>
      <c r="D38" s="16"/>
      <c r="E38" s="16"/>
      <c r="F38" s="16"/>
      <c r="G38" s="16"/>
      <c r="H38" s="16"/>
    </row>
    <row r="39" spans="1:10" ht="25.5" customHeight="1">
      <c r="A39" s="531" t="s">
        <v>389</v>
      </c>
      <c r="B39" s="531"/>
      <c r="C39" s="531"/>
      <c r="D39" s="531"/>
      <c r="E39" s="531"/>
      <c r="F39" s="531"/>
      <c r="G39" s="531"/>
      <c r="H39" s="531"/>
    </row>
    <row r="40" spans="1:10" ht="11.25" hidden="1" customHeight="1">
      <c r="A40" s="232"/>
      <c r="B40" s="232"/>
      <c r="C40" s="232"/>
      <c r="D40" s="232"/>
      <c r="E40" s="232"/>
      <c r="F40" s="232"/>
      <c r="G40" s="232"/>
      <c r="H40" s="232"/>
    </row>
    <row r="41" spans="1:10" ht="51.75" customHeight="1">
      <c r="A41" s="531" t="s">
        <v>704</v>
      </c>
      <c r="B41" s="531"/>
      <c r="C41" s="531"/>
      <c r="D41" s="531"/>
      <c r="E41" s="531"/>
      <c r="F41" s="531"/>
      <c r="G41" s="531"/>
      <c r="H41" s="531"/>
    </row>
    <row r="42" spans="1:10" ht="11.25" hidden="1" customHeight="1">
      <c r="A42" s="232"/>
      <c r="B42" s="232"/>
      <c r="C42" s="232"/>
      <c r="D42" s="232"/>
      <c r="E42" s="232"/>
      <c r="F42" s="232"/>
      <c r="G42" s="232"/>
      <c r="H42" s="232"/>
    </row>
    <row r="43" spans="1:10" ht="50.25" customHeight="1">
      <c r="A43" s="465" t="s">
        <v>390</v>
      </c>
      <c r="B43" s="465"/>
      <c r="C43" s="465"/>
      <c r="D43" s="465"/>
      <c r="E43" s="465"/>
      <c r="F43" s="465"/>
      <c r="G43" s="465"/>
      <c r="H43" s="465"/>
    </row>
    <row r="44" spans="1:10" ht="26.1" customHeight="1">
      <c r="A44" s="464" t="s">
        <v>419</v>
      </c>
      <c r="B44" s="464"/>
      <c r="C44" s="464"/>
      <c r="D44" s="464"/>
      <c r="E44" s="464"/>
      <c r="F44" s="464"/>
      <c r="G44" s="464"/>
      <c r="H44" s="464"/>
    </row>
    <row r="45" spans="1:10" ht="26.1" customHeight="1">
      <c r="A45" s="464" t="s">
        <v>19</v>
      </c>
      <c r="B45" s="464"/>
      <c r="C45" s="464"/>
      <c r="D45" s="464"/>
      <c r="E45" s="464"/>
      <c r="F45" s="464"/>
      <c r="G45" s="464"/>
      <c r="H45" s="464"/>
    </row>
    <row r="46" spans="1:10" ht="26.1" customHeight="1">
      <c r="A46" s="464" t="s">
        <v>20</v>
      </c>
      <c r="B46" s="464"/>
      <c r="C46" s="464"/>
      <c r="D46" s="464"/>
      <c r="E46" s="464"/>
      <c r="F46" s="464"/>
      <c r="G46" s="464"/>
      <c r="H46" s="464"/>
    </row>
    <row r="47" spans="1:10" ht="11.25" customHeight="1">
      <c r="A47" s="205"/>
      <c r="B47" s="205"/>
      <c r="C47" s="205"/>
      <c r="D47" s="205"/>
      <c r="E47" s="205"/>
      <c r="F47" s="205"/>
      <c r="G47" s="205"/>
      <c r="H47" s="205"/>
    </row>
    <row r="48" spans="1:10" ht="26.25" customHeight="1">
      <c r="A48" s="288" t="s">
        <v>576</v>
      </c>
      <c r="B48" s="288"/>
      <c r="C48" s="288" t="s">
        <v>573</v>
      </c>
      <c r="D48" s="288"/>
      <c r="E48" s="288"/>
      <c r="F48" s="288"/>
      <c r="G48" s="288"/>
      <c r="H48" s="288"/>
    </row>
    <row r="49" spans="1:8" ht="26.25" customHeight="1">
      <c r="A49" s="288" t="s">
        <v>543</v>
      </c>
      <c r="B49" s="288"/>
      <c r="C49" s="288" t="s">
        <v>544</v>
      </c>
      <c r="D49" s="288"/>
      <c r="E49" s="288"/>
      <c r="F49" s="288"/>
      <c r="G49" s="288"/>
      <c r="H49" s="288"/>
    </row>
    <row r="50" spans="1:8" ht="26.25" customHeight="1">
      <c r="A50" s="288" t="s">
        <v>543</v>
      </c>
      <c r="B50" s="288"/>
      <c r="C50" s="288" t="s">
        <v>546</v>
      </c>
      <c r="D50" s="288"/>
      <c r="E50" s="288"/>
      <c r="F50" s="288"/>
      <c r="G50" s="288"/>
      <c r="H50" s="288"/>
    </row>
    <row r="51" spans="1:8" ht="26.25" customHeight="1">
      <c r="A51" s="288" t="s">
        <v>543</v>
      </c>
      <c r="B51" s="288"/>
      <c r="C51" s="288" t="s">
        <v>574</v>
      </c>
      <c r="D51" s="288"/>
      <c r="E51" s="288"/>
      <c r="F51" s="288"/>
      <c r="G51" s="288"/>
      <c r="H51" s="288"/>
    </row>
    <row r="52" spans="1:8" ht="11.25" hidden="1" customHeight="1">
      <c r="A52" s="205"/>
      <c r="B52" s="205"/>
      <c r="C52" s="205"/>
      <c r="D52" s="205"/>
      <c r="E52" s="205"/>
      <c r="F52" s="205"/>
      <c r="G52" s="205"/>
      <c r="H52" s="205"/>
    </row>
    <row r="53" spans="1:8" ht="49.5" hidden="1" customHeight="1">
      <c r="A53" s="422"/>
      <c r="B53" s="422"/>
      <c r="C53" s="422"/>
      <c r="D53" s="422"/>
      <c r="E53" s="422"/>
      <c r="F53" s="422"/>
      <c r="G53" s="422"/>
      <c r="H53" s="422"/>
    </row>
    <row r="54" spans="1:8" ht="9.75" hidden="1" customHeight="1">
      <c r="A54" s="422"/>
      <c r="B54" s="422"/>
      <c r="C54" s="422"/>
      <c r="D54" s="422"/>
      <c r="E54" s="422"/>
      <c r="F54" s="422"/>
      <c r="G54" s="422"/>
      <c r="H54" s="422"/>
    </row>
    <row r="55" spans="1:8" ht="85.5" customHeight="1">
      <c r="A55" s="465" t="s">
        <v>641</v>
      </c>
      <c r="B55" s="464"/>
      <c r="C55" s="464"/>
      <c r="D55" s="464"/>
      <c r="E55" s="464"/>
      <c r="F55" s="464"/>
      <c r="G55" s="464"/>
      <c r="H55" s="464"/>
    </row>
    <row r="56" spans="1:8" ht="14.25" hidden="1" customHeight="1">
      <c r="A56" s="464"/>
      <c r="B56" s="464"/>
      <c r="C56" s="464"/>
      <c r="D56" s="464"/>
      <c r="E56" s="464"/>
      <c r="F56" s="464"/>
      <c r="G56" s="464"/>
      <c r="H56" s="464"/>
    </row>
    <row r="57" spans="1:8" ht="26.1" customHeight="1">
      <c r="A57" s="440" t="s">
        <v>542</v>
      </c>
      <c r="B57" s="422"/>
      <c r="C57" s="422"/>
      <c r="D57" s="422"/>
      <c r="E57" s="422"/>
      <c r="F57" s="422"/>
      <c r="G57" s="422"/>
      <c r="H57" s="422"/>
    </row>
    <row r="58" spans="1:8" ht="26.1" customHeight="1">
      <c r="A58" s="464"/>
      <c r="B58" s="464"/>
      <c r="C58" s="464"/>
      <c r="D58" s="464"/>
      <c r="E58" s="464"/>
      <c r="F58" s="464"/>
      <c r="G58" s="464"/>
      <c r="H58" s="464"/>
    </row>
    <row r="59" spans="1:8" ht="26.1" customHeight="1">
      <c r="A59" s="464"/>
      <c r="B59" s="464"/>
      <c r="C59" s="464"/>
      <c r="D59" s="464"/>
      <c r="E59" s="464"/>
      <c r="F59" s="464"/>
      <c r="G59" s="464"/>
      <c r="H59" s="464"/>
    </row>
    <row r="60" spans="1:8" ht="26.1" customHeight="1">
      <c r="A60" s="464"/>
      <c r="B60" s="464"/>
      <c r="C60" s="464"/>
      <c r="D60" s="464"/>
      <c r="E60" s="464"/>
      <c r="F60" s="464"/>
      <c r="G60" s="464"/>
      <c r="H60" s="464"/>
    </row>
    <row r="61" spans="1:8" ht="26.1" customHeight="1">
      <c r="A61" s="464"/>
      <c r="B61" s="464"/>
      <c r="C61" s="464"/>
      <c r="D61" s="464"/>
      <c r="E61" s="464"/>
      <c r="F61" s="464"/>
      <c r="G61" s="464"/>
      <c r="H61" s="464"/>
    </row>
    <row r="62" spans="1:8" ht="26.1" customHeight="1">
      <c r="A62" s="464"/>
      <c r="B62" s="464"/>
      <c r="C62" s="464"/>
      <c r="D62" s="464"/>
      <c r="E62" s="464"/>
      <c r="F62" s="464"/>
      <c r="G62" s="464"/>
      <c r="H62" s="464"/>
    </row>
    <row r="63" spans="1:8" ht="26.1" customHeight="1">
      <c r="A63" s="464"/>
      <c r="B63" s="464"/>
      <c r="C63" s="464"/>
      <c r="D63" s="464"/>
      <c r="E63" s="464"/>
      <c r="F63" s="464"/>
      <c r="G63" s="464"/>
      <c r="H63" s="464"/>
    </row>
    <row r="64" spans="1:8" ht="26.1" customHeight="1">
      <c r="A64" s="464"/>
      <c r="B64" s="464"/>
      <c r="C64" s="464"/>
      <c r="D64" s="464"/>
      <c r="E64" s="464"/>
      <c r="F64" s="464"/>
      <c r="G64" s="464"/>
      <c r="H64" s="464"/>
    </row>
    <row r="65" spans="1:8" ht="26.1" customHeight="1">
      <c r="A65" s="464"/>
      <c r="B65" s="464"/>
      <c r="C65" s="464"/>
      <c r="D65" s="464"/>
      <c r="E65" s="464"/>
      <c r="F65" s="464"/>
      <c r="G65" s="464"/>
      <c r="H65" s="464"/>
    </row>
    <row r="66" spans="1:8" ht="26.1" customHeight="1">
      <c r="A66" s="464"/>
      <c r="B66" s="464"/>
      <c r="C66" s="464"/>
      <c r="D66" s="464"/>
      <c r="E66" s="464"/>
      <c r="F66" s="464"/>
      <c r="G66" s="464"/>
      <c r="H66" s="464"/>
    </row>
    <row r="67" spans="1:8" ht="26.1" customHeight="1">
      <c r="A67" s="464"/>
      <c r="B67" s="464"/>
      <c r="C67" s="464"/>
      <c r="D67" s="464"/>
      <c r="E67" s="464"/>
      <c r="F67" s="464"/>
      <c r="G67" s="464"/>
      <c r="H67" s="464"/>
    </row>
    <row r="68" spans="1:8" ht="26.1" customHeight="1">
      <c r="A68" s="464"/>
      <c r="B68" s="464"/>
      <c r="C68" s="464"/>
      <c r="D68" s="464"/>
      <c r="E68" s="464"/>
      <c r="F68" s="464"/>
      <c r="G68" s="464"/>
      <c r="H68" s="464"/>
    </row>
    <row r="69" spans="1:8" ht="26.1" customHeight="1">
      <c r="A69" s="464"/>
      <c r="B69" s="464"/>
      <c r="C69" s="464"/>
      <c r="D69" s="464"/>
      <c r="E69" s="464"/>
      <c r="F69" s="464"/>
      <c r="G69" s="464"/>
      <c r="H69" s="464"/>
    </row>
    <row r="70" spans="1:8" ht="26.1" customHeight="1">
      <c r="A70" s="464"/>
      <c r="B70" s="464"/>
      <c r="C70" s="464"/>
      <c r="D70" s="464"/>
      <c r="E70" s="464"/>
      <c r="F70" s="464"/>
      <c r="G70" s="464"/>
      <c r="H70" s="464"/>
    </row>
    <row r="71" spans="1:8" ht="26.1" customHeight="1">
      <c r="A71" s="464"/>
      <c r="B71" s="464"/>
      <c r="C71" s="464"/>
      <c r="D71" s="464"/>
      <c r="E71" s="464"/>
      <c r="F71" s="464"/>
      <c r="G71" s="464"/>
      <c r="H71" s="464"/>
    </row>
    <row r="72" spans="1:8" ht="26.1" customHeight="1">
      <c r="A72" s="464"/>
      <c r="B72" s="464"/>
      <c r="C72" s="464"/>
      <c r="D72" s="464"/>
      <c r="E72" s="464"/>
      <c r="F72" s="464"/>
      <c r="G72" s="464"/>
      <c r="H72" s="464"/>
    </row>
    <row r="73" spans="1:8" ht="26.1" customHeight="1">
      <c r="A73" s="464"/>
      <c r="B73" s="464"/>
      <c r="C73" s="464"/>
      <c r="D73" s="464"/>
      <c r="E73" s="464"/>
      <c r="F73" s="464"/>
      <c r="G73" s="464"/>
      <c r="H73" s="464"/>
    </row>
    <row r="74" spans="1:8" ht="26.1" customHeight="1">
      <c r="A74" s="464"/>
      <c r="B74" s="464"/>
      <c r="C74" s="464"/>
      <c r="D74" s="464"/>
      <c r="E74" s="464"/>
      <c r="F74" s="464"/>
      <c r="G74" s="464"/>
      <c r="H74" s="464"/>
    </row>
    <row r="75" spans="1:8" ht="26.1" customHeight="1">
      <c r="A75" s="464"/>
      <c r="B75" s="464"/>
      <c r="C75" s="464"/>
      <c r="D75" s="464"/>
      <c r="E75" s="464"/>
      <c r="F75" s="464"/>
      <c r="G75" s="464"/>
      <c r="H75" s="464"/>
    </row>
    <row r="76" spans="1:8" ht="26.1" customHeight="1">
      <c r="A76" s="464"/>
      <c r="B76" s="464"/>
      <c r="C76" s="464"/>
      <c r="D76" s="464"/>
      <c r="E76" s="464"/>
      <c r="F76" s="464"/>
      <c r="G76" s="464"/>
      <c r="H76" s="464"/>
    </row>
    <row r="77" spans="1:8" ht="26.1" customHeight="1">
      <c r="A77" s="464"/>
      <c r="B77" s="464"/>
      <c r="C77" s="464"/>
      <c r="D77" s="464"/>
      <c r="E77" s="464"/>
      <c r="F77" s="464"/>
      <c r="G77" s="464"/>
      <c r="H77" s="464"/>
    </row>
    <row r="78" spans="1:8" ht="26.1" customHeight="1">
      <c r="A78" s="464"/>
      <c r="B78" s="464"/>
      <c r="C78" s="464"/>
      <c r="D78" s="464"/>
      <c r="E78" s="464"/>
      <c r="F78" s="464"/>
      <c r="G78" s="464"/>
      <c r="H78" s="464"/>
    </row>
    <row r="79" spans="1:8" ht="26.1" customHeight="1">
      <c r="A79" s="464"/>
      <c r="B79" s="464"/>
      <c r="C79" s="464"/>
      <c r="D79" s="464"/>
      <c r="E79" s="464"/>
      <c r="F79" s="464"/>
      <c r="G79" s="464"/>
      <c r="H79" s="464"/>
    </row>
    <row r="80" spans="1:8" ht="26.1" customHeight="1">
      <c r="A80" s="524"/>
      <c r="B80" s="524"/>
      <c r="C80" s="524"/>
      <c r="D80" s="524"/>
      <c r="E80" s="524"/>
      <c r="F80" s="524"/>
      <c r="G80" s="524"/>
      <c r="H80" s="524"/>
    </row>
    <row r="81" spans="1:8" ht="26.1" customHeight="1">
      <c r="A81" s="524"/>
      <c r="B81" s="524"/>
      <c r="C81" s="524"/>
      <c r="D81" s="524"/>
      <c r="E81" s="524"/>
      <c r="F81" s="524"/>
      <c r="G81" s="524"/>
      <c r="H81" s="524"/>
    </row>
    <row r="82" spans="1:8" ht="26.1" customHeight="1">
      <c r="A82" s="524"/>
      <c r="B82" s="524"/>
      <c r="C82" s="524"/>
      <c r="D82" s="524"/>
      <c r="E82" s="524"/>
      <c r="F82" s="524"/>
      <c r="G82" s="524"/>
      <c r="H82" s="524"/>
    </row>
    <row r="83" spans="1:8" ht="26.1" customHeight="1">
      <c r="A83" s="524"/>
      <c r="B83" s="524"/>
      <c r="C83" s="524"/>
      <c r="D83" s="524"/>
      <c r="E83" s="524"/>
      <c r="F83" s="524"/>
      <c r="G83" s="524"/>
      <c r="H83" s="524"/>
    </row>
    <row r="84" spans="1:8" ht="26.1" customHeight="1"/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520"/>
    </row>
    <row r="306" spans="1:1">
      <c r="A306" s="520"/>
    </row>
    <row r="307" spans="1:1" ht="15">
      <c r="A307" s="73"/>
    </row>
    <row r="308" spans="1:1" ht="25.5">
      <c r="A308" s="78"/>
    </row>
    <row r="309" spans="1:1" ht="25.5">
      <c r="A309" s="78"/>
    </row>
    <row r="310" spans="1:1" ht="25.5">
      <c r="A310" s="78"/>
    </row>
    <row r="311" spans="1:1" ht="25.5">
      <c r="A311" s="78"/>
    </row>
    <row r="312" spans="1:1" ht="25.5">
      <c r="A312" s="78"/>
    </row>
    <row r="313" spans="1:1" ht="25.5">
      <c r="A313" s="78"/>
    </row>
    <row r="314" spans="1:1" ht="25.5">
      <c r="A314" s="78"/>
    </row>
    <row r="315" spans="1:1" ht="25.5">
      <c r="A315" s="78"/>
    </row>
    <row r="316" spans="1:1">
      <c r="A316" s="520"/>
    </row>
    <row r="317" spans="1:1">
      <c r="A317" s="520"/>
    </row>
    <row r="318" spans="1:1">
      <c r="A318" s="29"/>
    </row>
    <row r="319" spans="1:1" ht="25.5">
      <c r="A319" s="77"/>
    </row>
    <row r="320" spans="1:1" ht="25.5">
      <c r="A320" s="77"/>
    </row>
    <row r="321" spans="1:1" ht="25.5">
      <c r="A321" s="77"/>
    </row>
    <row r="322" spans="1:1" ht="25.5">
      <c r="A322" s="77"/>
    </row>
    <row r="323" spans="1:1" ht="25.5">
      <c r="A323" s="77"/>
    </row>
    <row r="324" spans="1:1" ht="25.5">
      <c r="A324" s="77"/>
    </row>
    <row r="325" spans="1:1" ht="25.5">
      <c r="A325" s="77"/>
    </row>
    <row r="326" spans="1:1" ht="25.5">
      <c r="A326" s="77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</sheetData>
  <mergeCells count="69">
    <mergeCell ref="D6:H6"/>
    <mergeCell ref="A5:C6"/>
    <mergeCell ref="D5:H5"/>
    <mergeCell ref="J7:L7"/>
    <mergeCell ref="A7:H7"/>
    <mergeCell ref="A8:H8"/>
    <mergeCell ref="B16:B17"/>
    <mergeCell ref="A12:A13"/>
    <mergeCell ref="H12:H13"/>
    <mergeCell ref="B12:B13"/>
    <mergeCell ref="C12:D12"/>
    <mergeCell ref="A10:H10"/>
    <mergeCell ref="B14:B15"/>
    <mergeCell ref="G12:G13"/>
    <mergeCell ref="E12:E13"/>
    <mergeCell ref="F12:F13"/>
    <mergeCell ref="B18:B19"/>
    <mergeCell ref="B20:B21"/>
    <mergeCell ref="B33:B34"/>
    <mergeCell ref="A23:H23"/>
    <mergeCell ref="B31:B32"/>
    <mergeCell ref="G25:G26"/>
    <mergeCell ref="B25:B26"/>
    <mergeCell ref="A25:A26"/>
    <mergeCell ref="C25:D25"/>
    <mergeCell ref="E25:E26"/>
    <mergeCell ref="F25:F26"/>
    <mergeCell ref="H25:H26"/>
    <mergeCell ref="A316:A317"/>
    <mergeCell ref="A45:H45"/>
    <mergeCell ref="A63:H63"/>
    <mergeCell ref="A60:H60"/>
    <mergeCell ref="A61:H61"/>
    <mergeCell ref="A62:H62"/>
    <mergeCell ref="A57:H57"/>
    <mergeCell ref="A305:A306"/>
    <mergeCell ref="A53:H53"/>
    <mergeCell ref="A54:H54"/>
    <mergeCell ref="A46:H46"/>
    <mergeCell ref="A55:H55"/>
    <mergeCell ref="A75:H75"/>
    <mergeCell ref="A69:H69"/>
    <mergeCell ref="A56:H56"/>
    <mergeCell ref="A58:H58"/>
    <mergeCell ref="A41:H41"/>
    <mergeCell ref="A44:H44"/>
    <mergeCell ref="A39:H39"/>
    <mergeCell ref="B27:B28"/>
    <mergeCell ref="B29:B30"/>
    <mergeCell ref="A43:H43"/>
    <mergeCell ref="A65:H65"/>
    <mergeCell ref="A66:H66"/>
    <mergeCell ref="A70:H70"/>
    <mergeCell ref="A74:H74"/>
    <mergeCell ref="A59:H59"/>
    <mergeCell ref="A71:H71"/>
    <mergeCell ref="A73:H73"/>
    <mergeCell ref="A64:H64"/>
    <mergeCell ref="A67:H67"/>
    <mergeCell ref="A68:H68"/>
    <mergeCell ref="A72:H72"/>
    <mergeCell ref="A83:H83"/>
    <mergeCell ref="A76:H76"/>
    <mergeCell ref="A77:H77"/>
    <mergeCell ref="A78:H78"/>
    <mergeCell ref="A79:H79"/>
    <mergeCell ref="A80:H80"/>
    <mergeCell ref="A81:H81"/>
    <mergeCell ref="A82:H82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W-1ф</vt:lpstr>
      <vt:lpstr>W-3ф </vt:lpstr>
      <vt:lpstr>W-SD</vt:lpstr>
      <vt:lpstr>Best</vt:lpstr>
      <vt:lpstr>SQ</vt:lpstr>
      <vt:lpstr>SQ-I 1ф</vt:lpstr>
      <vt:lpstr>SQ-I 3ф</vt:lpstr>
      <vt:lpstr>SQ-C</vt:lpstr>
      <vt:lpstr>SQ-D</vt:lpstr>
      <vt:lpstr>SQ-E</vt:lpstr>
      <vt:lpstr>SQ-L</vt:lpstr>
      <vt:lpstr>металлические шкафы</vt:lpstr>
      <vt:lpstr>SQ-S 3ф от 45 кВА</vt:lpstr>
      <vt:lpstr>опции</vt:lpstr>
      <vt:lpstr>автотран-ры</vt:lpstr>
      <vt:lpstr>трансфильтры</vt:lpstr>
      <vt:lpstr>Best!Область_печати</vt:lpstr>
      <vt:lpstr>SQ!Область_печати</vt:lpstr>
      <vt:lpstr>'SQ-C'!Область_печати</vt:lpstr>
      <vt:lpstr>'SQ-D'!Область_печати</vt:lpstr>
      <vt:lpstr>'SQ-E'!Область_печати</vt:lpstr>
      <vt:lpstr>'SQ-I 1ф'!Область_печати</vt:lpstr>
      <vt:lpstr>'SQ-I 3ф'!Область_печати</vt:lpstr>
      <vt:lpstr>'SQ-L'!Область_печати</vt:lpstr>
      <vt:lpstr>'SQ-S 3ф от 45 кВА'!Область_печати</vt:lpstr>
      <vt:lpstr>'W-1ф'!Область_печати</vt:lpstr>
      <vt:lpstr>'W-3ф '!Область_печати</vt:lpstr>
      <vt:lpstr>'W-SD'!Область_печати</vt:lpstr>
      <vt:lpstr>'автотран-ры'!Область_печати</vt:lpstr>
      <vt:lpstr>'металлические шкафы'!Область_печати</vt:lpstr>
      <vt:lpstr>опции!Область_печати</vt:lpstr>
      <vt:lpstr>трансфильтры!Область_печати</vt:lpstr>
    </vt:vector>
  </TitlesOfParts>
  <Company>Inteps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nastya-mikulskaya</cp:lastModifiedBy>
  <cp:lastPrinted>2012-10-02T10:27:29Z</cp:lastPrinted>
  <dcterms:created xsi:type="dcterms:W3CDTF">2007-06-05T09:26:53Z</dcterms:created>
  <dcterms:modified xsi:type="dcterms:W3CDTF">2013-09-24T13:14:11Z</dcterms:modified>
</cp:coreProperties>
</file>